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X3238" i="4" s="1"/>
  <c r="I3167" i="3" s="1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X3234" i="4" s="1"/>
  <c r="I3163" i="3" s="1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X3230" i="4" s="1"/>
  <c r="I3159" i="3" s="1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X3226" i="4" s="1"/>
  <c r="I3155" i="3" s="1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X3222" i="4" s="1"/>
  <c r="I3151" i="3" s="1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X3218" i="4" s="1"/>
  <c r="I3147" i="3" s="1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X3214" i="4" s="1"/>
  <c r="I3143" i="3" s="1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X3210" i="4" s="1"/>
  <c r="I3139" i="3" s="1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X3206" i="4" s="1"/>
  <c r="I3135" i="3" s="1"/>
  <c r="Q3206" i="4"/>
  <c r="P3206" i="4"/>
  <c r="O3206" i="4"/>
  <c r="N3206" i="4"/>
  <c r="M3206" i="4"/>
  <c r="L3206" i="4"/>
  <c r="K3206" i="4"/>
  <c r="J3206" i="4"/>
  <c r="V3206" i="4" s="1"/>
  <c r="G3135" i="3" s="1"/>
  <c r="I3206" i="4"/>
  <c r="H3206" i="4"/>
  <c r="G3206" i="4"/>
  <c r="F3206" i="4"/>
  <c r="E3206" i="4"/>
  <c r="D3206" i="4"/>
  <c r="C3206" i="4"/>
  <c r="B3206" i="4"/>
  <c r="T3206" i="4" s="1"/>
  <c r="E3135" i="3" s="1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X3202" i="4" s="1"/>
  <c r="I3131" i="3" s="1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X3198" i="4" s="1"/>
  <c r="I3127" i="3" s="1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X3194" i="4" s="1"/>
  <c r="I3123" i="3" s="1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X3190" i="4" s="1"/>
  <c r="I3119" i="3" s="1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X3186" i="4" s="1"/>
  <c r="I3115" i="3" s="1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X3182" i="4" s="1"/>
  <c r="I3112" i="3" s="1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U3509" i="4" l="1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3852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W1335" i="4"/>
  <c r="W1339" i="4"/>
  <c r="U1343" i="4"/>
  <c r="W1343" i="4"/>
  <c r="Y1345" i="4"/>
  <c r="J201" i="3" s="1"/>
  <c r="U1347" i="4"/>
  <c r="W1347" i="4"/>
  <c r="U1351" i="4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Y1807" i="4"/>
  <c r="U1808" i="4"/>
  <c r="Y1809" i="4"/>
  <c r="U1810" i="4"/>
  <c r="Y1811" i="4"/>
  <c r="J1485" i="3" s="1"/>
  <c r="U1812" i="4"/>
  <c r="Y1813" i="4"/>
  <c r="U1814" i="4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W2139" i="4"/>
  <c r="Y2139" i="4"/>
  <c r="W2143" i="4"/>
  <c r="Y2143" i="4"/>
  <c r="W2147" i="4"/>
  <c r="T2151" i="4"/>
  <c r="E738" i="3" s="1"/>
  <c r="Y2175" i="4"/>
  <c r="Y2179" i="4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919" i="3"/>
  <c r="F556" i="3"/>
  <c r="G919" i="3"/>
  <c r="G556" i="3"/>
  <c r="H556" i="3"/>
  <c r="I919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655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2836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2818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3390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29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207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223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224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363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468" i="3"/>
  <c r="G1846" i="3"/>
  <c r="J1846" i="3"/>
  <c r="H468" i="3"/>
  <c r="H1846" i="3"/>
  <c r="I468" i="3"/>
  <c r="I1846" i="3"/>
  <c r="F469" i="3"/>
  <c r="F1847" i="3"/>
  <c r="G469" i="3"/>
  <c r="G1847" i="3"/>
  <c r="J1847" i="3"/>
  <c r="H469" i="3"/>
  <c r="H1847" i="3"/>
  <c r="I469" i="3"/>
  <c r="I1847" i="3"/>
  <c r="F1848" i="3"/>
  <c r="G474" i="3"/>
  <c r="G1848" i="3"/>
  <c r="J474" i="3"/>
  <c r="J1848" i="3"/>
  <c r="H474" i="3"/>
  <c r="H1848" i="3"/>
  <c r="I474" i="3"/>
  <c r="I1848" i="3"/>
  <c r="F1849" i="3"/>
  <c r="G470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1228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1235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1397" i="3"/>
  <c r="G2210" i="3"/>
  <c r="H1397" i="3"/>
  <c r="H2210" i="3"/>
  <c r="F1398" i="3"/>
  <c r="F2211" i="3"/>
  <c r="I1398" i="3"/>
  <c r="I2211" i="3"/>
  <c r="J1398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1403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1405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1406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1546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1553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1555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1339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732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751" i="3"/>
  <c r="G2399" i="3"/>
  <c r="H2399" i="3"/>
  <c r="I751" i="3"/>
  <c r="I2399" i="3"/>
  <c r="J751" i="3"/>
  <c r="J2399" i="3"/>
  <c r="F752" i="3"/>
  <c r="F2400" i="3"/>
  <c r="G2400" i="3"/>
  <c r="H752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754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764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765" i="3"/>
  <c r="J2413" i="3"/>
  <c r="I765" i="3"/>
  <c r="I2413" i="3"/>
  <c r="F766" i="3"/>
  <c r="F2414" i="3"/>
  <c r="G766" i="3"/>
  <c r="G2414" i="3"/>
  <c r="H2414" i="3"/>
  <c r="J766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771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454" i="3"/>
  <c r="J2857" i="3"/>
  <c r="F2455" i="3"/>
  <c r="F2858" i="3"/>
  <c r="G2455" i="3"/>
  <c r="G2858" i="3"/>
  <c r="H2455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495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499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092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095" i="3"/>
  <c r="I3401" i="3"/>
  <c r="J3401" i="3"/>
  <c r="G3095" i="3"/>
  <c r="G3401" i="3"/>
  <c r="H3401" i="3"/>
  <c r="I3096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<sst xmlns="http://schemas.openxmlformats.org/spreadsheetml/2006/main" count="11627" uniqueCount="3762">
  <si>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</si>
  <si>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</si>
  <si>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</si>
  <si>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</si>
  <si>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</si>
  <si>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</si>
  <si>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</si>
  <si>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</si>
  <si>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</si>
  <si>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</si>
  <si>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</si>
  <si>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</si>
  <si>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</si>
  <si>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</si>
  <si>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</si>
  <si>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</si>
  <si>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</si>
  <si>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</si>
  <si>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</si>
  <si>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</si>
  <si>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</si>
  <si>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</si>
  <si>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</si>
  <si>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</si>
  <si>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</si>
  <si>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</si>
  <si>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</si>
  <si>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</si>
  <si>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</si>
  <si>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</si>
  <si>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</si>
  <si>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</si>
  <si>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</si>
  <si>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</si>
  <si>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</si>
  <si>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</si>
  <si>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</si>
  <si>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</si>
  <si>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</si>
  <si>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</si>
  <si>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</si>
  <si>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</si>
  <si>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</si>
  <si>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</si>
  <si>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</si>
  <si>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</si>
  <si>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</si>
  <si>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</si>
  <si>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</si>
  <si>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</si>
  <si>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</si>
  <si>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</si>
  <si>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</si>
  <si>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</si>
  <si>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</si>
  <si>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</si>
  <si>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</si>
  <si>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</si>
  <si>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</si>
  <si>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</si>
  <si>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</si>
  <si>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</si>
  <si>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</si>
  <si>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</si>
  <si>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</si>
  <si>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</si>
  <si>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</si>
  <si>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</si>
  <si>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</si>
  <si>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</si>
  <si>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</si>
  <si>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</si>
  <si>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</si>
  <si>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</si>
  <si>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</si>
  <si>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</si>
  <si>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</si>
  <si>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</si>
  <si>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</si>
  <si>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</si>
  <si>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</si>
  <si>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</si>
  <si>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</si>
  <si>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</si>
  <si>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</si>
  <si>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</si>
  <si>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</si>
  <si>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</si>
  <si>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</si>
  <si>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</si>
  <si>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</si>
  <si>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</si>
  <si>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</si>
  <si>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</si>
  <si>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</si>
  <si>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</si>
  <si>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</si>
  <si>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</si>
  <si>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</si>
  <si>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</si>
  <si>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</si>
  <si>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</si>
  <si>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</si>
  <si>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</si>
  <si>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</si>
  <si>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</si>
  <si>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</si>
  <si>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</si>
  <si>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</si>
  <si>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</si>
  <si>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</si>
  <si>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</si>
  <si>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</si>
  <si>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</si>
  <si>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</si>
  <si>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</si>
  <si>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</si>
  <si>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</si>
  <si>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</si>
  <si>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</si>
  <si>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</si>
  <si>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</si>
  <si>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</si>
  <si>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</si>
  <si>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</si>
  <si>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</si>
  <si>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</si>
  <si>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</si>
  <si>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</si>
  <si>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</si>
  <si>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</si>
  <si>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</si>
  <si>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</si>
  <si>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</si>
  <si>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</si>
  <si>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</si>
  <si>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</si>
  <si>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</si>
  <si>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</si>
  <si>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</si>
  <si>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</si>
  <si>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</si>
  <si>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</si>
  <si>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</si>
  <si>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</si>
  <si>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</si>
  <si>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</si>
  <si>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</si>
  <si>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</si>
  <si>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</si>
  <si>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</si>
  <si>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</si>
  <si>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</si>
  <si>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</si>
  <si>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</si>
  <si>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</si>
  <si>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</si>
  <si>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</si>
  <si>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</si>
  <si>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</si>
  <si>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</si>
  <si>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</si>
  <si>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</si>
  <si>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</si>
  <si>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</si>
  <si>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</si>
  <si>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</si>
  <si>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</si>
  <si>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</si>
  <si>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</si>
  <si>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</si>
  <si>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</si>
  <si>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</si>
  <si>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</si>
  <si>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</si>
  <si>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</si>
  <si>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</si>
  <si>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</si>
  <si>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</si>
  <si>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</si>
  <si>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</si>
  <si>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</si>
  <si>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</si>
  <si>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</si>
  <si>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</si>
  <si>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</si>
  <si>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</si>
  <si>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</si>
  <si>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</si>
  <si>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</si>
  <si>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</si>
  <si>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</si>
  <si>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</si>
  <si>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</si>
  <si>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</si>
  <si>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</si>
  <si>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</si>
  <si>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</si>
  <si>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</si>
  <si>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</si>
  <si>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</si>
  <si>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</si>
  <si>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</si>
  <si>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</si>
  <si>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</si>
  <si>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</si>
  <si>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</si>
  <si>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</si>
  <si>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</si>
  <si>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</si>
  <si>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</si>
  <si>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</si>
  <si>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</si>
  <si>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</si>
  <si>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</si>
  <si>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</si>
  <si>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</si>
  <si>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</si>
  <si>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</si>
  <si>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</si>
  <si>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</si>
  <si>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</si>
  <si>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</si>
  <si>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</si>
  <si>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</si>
  <si>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</si>
  <si>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</si>
  <si>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</si>
  <si>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</si>
  <si>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</si>
  <si>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</si>
  <si>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</si>
  <si>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</si>
  <si>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</si>
  <si>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</si>
  <si>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</si>
  <si>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</si>
  <si>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</si>
  <si>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</si>
  <si>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</si>
  <si>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</si>
  <si>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</si>
  <si>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</si>
  <si>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</si>
  <si>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</si>
  <si>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</si>
  <si>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</si>
  <si>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</si>
  <si>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</si>
  <si>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</si>
  <si>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</si>
  <si>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</si>
  <si>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</si>
  <si>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</si>
  <si>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</si>
  <si>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</si>
  <si>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</si>
  <si>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</si>
  <si>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</si>
  <si>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</si>
  <si>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</si>
  <si>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</si>
  <si>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</si>
  <si>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</si>
  <si>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</si>
  <si>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</si>
  <si>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</si>
  <si>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</si>
  <si>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</si>
  <si>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</si>
  <si>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</si>
  <si>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</si>
  <si>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</si>
  <si>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</si>
  <si>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</si>
  <si>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</si>
  <si>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</si>
  <si>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</si>
  <si>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</si>
  <si>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</si>
  <si>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</si>
  <si>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</si>
  <si>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</si>
  <si>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</si>
  <si>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</si>
  <si>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</si>
  <si>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</si>
  <si>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</si>
  <si>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</si>
  <si>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</si>
  <si>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</si>
  <si>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</si>
  <si>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</si>
  <si>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</si>
  <si>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</si>
  <si>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</si>
  <si>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</si>
  <si>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</si>
  <si>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</si>
  <si>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</si>
  <si>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</si>
  <si>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</si>
  <si>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</si>
  <si>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</si>
  <si>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</si>
  <si>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</si>
  <si>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</si>
  <si>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</si>
  <si>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</si>
  <si>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</si>
  <si>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</si>
  <si>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</si>
  <si>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</si>
  <si>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</si>
  <si>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</si>
  <si>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</si>
  <si>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</si>
  <si>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</si>
  <si>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</si>
  <si>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</si>
  <si>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</si>
  <si>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</si>
  <si>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</si>
  <si>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</si>
  <si>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</si>
  <si>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</si>
  <si>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</si>
  <si>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</si>
  <si>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</si>
  <si>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</si>
  <si>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</si>
  <si>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</si>
  <si>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</si>
  <si>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</si>
  <si>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</si>
  <si>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</si>
  <si>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</si>
  <si>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</si>
  <si>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</si>
  <si>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</si>
  <si>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</si>
  <si>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</si>
  <si>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</si>
  <si>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</si>
  <si>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</si>
  <si>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</si>
  <si>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</si>
  <si>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</si>
  <si>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</si>
  <si>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</si>
  <si>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</si>
  <si>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</si>
  <si>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</si>
  <si>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</si>
  <si>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</si>
  <si>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</si>
  <si>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</si>
  <si>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</si>
  <si>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</si>
  <si>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</si>
  <si>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</si>
  <si>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</si>
  <si>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</si>
  <si>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</si>
  <si>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</si>
  <si>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</si>
  <si>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</si>
  <si>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</si>
  <si>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</si>
  <si>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</si>
  <si>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</si>
  <si>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</si>
  <si>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</si>
  <si>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</si>
  <si>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</si>
  <si>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</si>
  <si>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</si>
  <si>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</si>
  <si>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</si>
  <si>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</si>
  <si>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</si>
  <si>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</si>
  <si>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</si>
  <si>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</si>
  <si>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</si>
  <si>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</si>
  <si>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</si>
  <si>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</si>
  <si>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</si>
  <si>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</si>
  <si>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</si>
  <si>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</si>
  <si>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</si>
  <si>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</si>
  <si>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</si>
  <si>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</si>
  <si>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</si>
  <si>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</si>
  <si>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</si>
  <si>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</si>
  <si>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</si>
  <si>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</si>
  <si>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</si>
  <si>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</si>
  <si>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</si>
  <si>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</si>
  <si>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</si>
  <si>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</si>
  <si>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</si>
  <si>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</si>
  <si>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</si>
  <si>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</si>
  <si>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</si>
  <si>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</si>
  <si>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</si>
  <si>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</si>
  <si>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</si>
  <si>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</si>
  <si>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</si>
  <si>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</si>
  <si>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</si>
  <si>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</si>
  <si>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</si>
  <si>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</si>
  <si>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</si>
  <si>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</si>
  <si>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</si>
  <si>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</si>
  <si>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</si>
  <si>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</si>
  <si>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</si>
  <si>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</si>
  <si>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</si>
  <si>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</si>
  <si>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</si>
  <si>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</si>
  <si>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</si>
  <si>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</si>
  <si>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</si>
  <si>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</si>
  <si>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</si>
  <si>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</si>
  <si>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</si>
  <si>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</si>
  <si>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</si>
  <si>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</si>
  <si>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</si>
  <si>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</si>
  <si>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</si>
  <si>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</si>
  <si>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</si>
  <si>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</si>
  <si>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</si>
  <si>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</si>
  <si>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</si>
  <si>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</si>
  <si>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</si>
  <si>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</si>
  <si>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</si>
  <si>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</si>
  <si>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</si>
  <si>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</si>
  <si>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</si>
  <si>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</si>
  <si>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</si>
  <si>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</si>
  <si>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</si>
  <si>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</si>
  <si>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</si>
  <si>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</si>
  <si>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</si>
  <si>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</si>
  <si>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</si>
  <si>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</si>
  <si>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</si>
  <si>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</si>
  <si>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</si>
  <si>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</si>
  <si>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</si>
  <si>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</si>
  <si>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</si>
  <si>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</si>
  <si>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</si>
  <si>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</si>
  <si>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</si>
  <si>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</si>
  <si>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</si>
  <si>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</si>
  <si>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</si>
  <si>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</si>
  <si>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</si>
  <si>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</si>
  <si>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</si>
  <si>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</si>
  <si>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</si>
  <si>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</si>
  <si>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</si>
  <si>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</si>
  <si>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</si>
  <si>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</si>
  <si>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</si>
  <si>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</si>
  <si>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</si>
  <si>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</si>
  <si>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</si>
  <si>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</si>
  <si>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</si>
  <si>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</si>
  <si>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</si>
  <si>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</si>
  <si>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</si>
  <si>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</si>
  <si>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</si>
  <si>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</si>
  <si>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</si>
  <si>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</si>
  <si>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</si>
  <si>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</si>
  <si>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</si>
  <si>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</si>
  <si>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</si>
  <si>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</si>
  <si>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</si>
  <si>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</si>
  <si>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</si>
  <si>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</si>
  <si>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</si>
  <si>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</si>
  <si>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</si>
  <si>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</si>
  <si>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</si>
  <si>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</si>
  <si>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</si>
  <si>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</si>
  <si>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</si>
  <si>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</si>
  <si>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</si>
  <si>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</si>
  <si>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</si>
  <si>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</si>
  <si>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</si>
  <si>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</si>
  <si>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</si>
  <si>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</si>
  <si>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</si>
  <si>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</si>
  <si>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</si>
  <si>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</si>
  <si>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</si>
  <si>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</si>
  <si>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</si>
  <si>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</si>
  <si>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</si>
  <si>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</si>
  <si>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</si>
  <si>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</si>
  <si>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</si>
  <si>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</si>
  <si>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</si>
  <si>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</si>
  <si>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</si>
  <si>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</si>
  <si>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</si>
  <si>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</si>
  <si>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</si>
  <si>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</si>
  <si>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</si>
  <si>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</si>
  <si>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</si>
  <si>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</si>
  <si>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</si>
  <si>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</si>
  <si>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</si>
  <si>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</si>
  <si>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</si>
  <si>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</si>
  <si>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</si>
  <si>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</si>
  <si>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</si>
  <si>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</si>
  <si>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</si>
  <si>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</si>
  <si>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</si>
  <si>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</si>
  <si>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</si>
  <si>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</si>
  <si>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</si>
  <si>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</si>
  <si>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</si>
  <si>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</si>
  <si>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</si>
  <si>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</si>
  <si>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</si>
  <si>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</si>
  <si>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</si>
  <si>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</si>
  <si>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</si>
  <si>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</si>
  <si>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</si>
  <si>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</si>
  <si>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</si>
  <si>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</si>
  <si>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</si>
  <si>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</si>
  <si>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</si>
  <si>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</si>
  <si>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</si>
  <si>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</si>
  <si>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</si>
  <si>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</si>
  <si>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</si>
  <si>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</si>
  <si>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</si>
  <si>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</si>
  <si>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</si>
  <si>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</si>
  <si>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</si>
  <si>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</si>
  <si>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</si>
  <si>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</si>
  <si>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</si>
  <si>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</si>
  <si>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</si>
  <si>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</si>
  <si>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</si>
  <si>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</si>
  <si>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</si>
  <si>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</si>
  <si>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</si>
  <si>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</si>
  <si>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</si>
  <si>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</si>
  <si>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</si>
  <si>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</si>
  <si>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</si>
  <si>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</si>
  <si>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</si>
  <si>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</si>
  <si>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</si>
  <si>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</si>
  <si>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</si>
  <si>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</si>
  <si>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</si>
  <si>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</si>
  <si>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</si>
  <si>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</si>
  <si>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</si>
  <si>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</si>
  <si>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</si>
  <si>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</si>
  <si>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</si>
  <si>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</si>
  <si>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</si>
  <si>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</si>
  <si>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</si>
  <si>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</si>
  <si>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</si>
  <si>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</si>
  <si>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</si>
  <si>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</si>
  <si>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</si>
  <si>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</si>
  <si>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</si>
  <si>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</si>
  <si>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</si>
  <si>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</si>
  <si>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</si>
  <si>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</si>
  <si>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</si>
  <si>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</si>
  <si>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</si>
  <si>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</si>
  <si>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</si>
  <si>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</si>
  <si>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</si>
  <si>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</si>
  <si>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</si>
  <si>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</si>
  <si>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</si>
  <si>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</si>
  <si>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</si>
  <si>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</si>
  <si>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</si>
  <si>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</si>
  <si>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</si>
  <si>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</si>
  <si>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</si>
  <si>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</si>
  <si>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</si>
  <si>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</si>
  <si>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</si>
  <si>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</si>
  <si>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</si>
  <si>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</si>
  <si>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</si>
  <si>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</si>
  <si>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</si>
  <si>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</si>
  <si>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</si>
  <si>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</si>
  <si>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</si>
  <si>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</si>
  <si>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</si>
  <si>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</si>
  <si>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</si>
  <si>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</si>
  <si>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</si>
  <si>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</si>
  <si>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</si>
  <si>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</si>
  <si>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</si>
  <si>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</si>
  <si>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</si>
  <si>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</si>
  <si>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</si>
  <si>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</si>
  <si>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</si>
  <si>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</si>
  <si>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</si>
  <si>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</si>
  <si>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</si>
  <si>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</si>
  <si>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</si>
  <si>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</si>
  <si>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</si>
  <si>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</si>
  <si>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</si>
  <si>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</si>
  <si>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</si>
  <si>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</si>
  <si>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</si>
  <si>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</si>
  <si>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</si>
  <si>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</si>
  <si>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</si>
  <si>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</si>
  <si>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</si>
  <si>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</si>
  <si>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</si>
  <si>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</si>
  <si>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</si>
  <si>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</si>
  <si>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</si>
  <si>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</si>
  <si>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</si>
  <si>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</si>
  <si>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</si>
  <si>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</si>
  <si>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</si>
  <si>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</si>
  <si>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</si>
  <si>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</si>
  <si>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</si>
  <si>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</si>
  <si>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</si>
  <si>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</si>
  <si>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</si>
  <si>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</si>
  <si>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</si>
  <si>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</si>
  <si>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</si>
  <si>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</si>
  <si>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</si>
  <si>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</si>
  <si>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</si>
  <si>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</si>
  <si>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</si>
  <si>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</si>
  <si>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</si>
  <si>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</si>
  <si>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</si>
  <si>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</si>
  <si>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</si>
  <si>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</si>
  <si>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</si>
  <si>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</si>
  <si>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</si>
  <si>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</si>
  <si>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</si>
  <si>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</si>
  <si>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</si>
  <si>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</si>
  <si>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</si>
  <si>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</si>
  <si>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</si>
  <si>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</si>
  <si>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</si>
  <si>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</si>
  <si>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</si>
  <si>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</si>
  <si>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</si>
  <si>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</si>
  <si>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</si>
  <si>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</si>
  <si>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</si>
  <si>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</si>
  <si>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</si>
  <si>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</si>
  <si>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</si>
  <si>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</si>
  <si>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</si>
  <si>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</si>
  <si>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</si>
  <si>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</si>
  <si>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</si>
  <si>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</si>
  <si>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</si>
  <si>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</si>
  <si>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</si>
  <si>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</si>
  <si>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</si>
  <si>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</si>
  <si>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</si>
  <si>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</si>
  <si>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</si>
  <si>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</si>
  <si>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</si>
  <si>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</si>
  <si>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</si>
  <si>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</si>
  <si>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</si>
  <si>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</si>
  <si>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</si>
  <si>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</si>
  <si>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</si>
  <si>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</si>
  <si>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</si>
  <si>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</si>
  <si>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</si>
  <si>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</si>
  <si>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</si>
  <si>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</si>
  <si>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</si>
  <si>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</si>
  <si>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</si>
  <si>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</si>
  <si>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</si>
  <si>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</si>
  <si>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</si>
  <si>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</si>
  <si>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</si>
  <si>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</si>
  <si>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</si>
  <si>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</si>
  <si>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</si>
  <si>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</si>
  <si>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</si>
  <si>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</si>
  <si>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</si>
  <si>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</si>
  <si>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</si>
  <si>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</si>
  <si>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</si>
  <si>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</si>
  <si>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</si>
  <si>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</si>
  <si>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</si>
  <si>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</si>
  <si>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</si>
  <si>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</si>
  <si>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</si>
  <si>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</si>
  <si>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</si>
  <si>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</si>
  <si>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</si>
  <si>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</si>
  <si>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</si>
  <si>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</si>
  <si>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</si>
  <si>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</si>
  <si>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</si>
  <si>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</si>
  <si>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</si>
  <si>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</si>
  <si>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</si>
  <si>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</si>
  <si>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</si>
  <si>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</si>
  <si>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</si>
  <si>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</si>
  <si>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</si>
  <si>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</si>
  <si>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</si>
  <si>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</si>
  <si>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</si>
  <si>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</si>
  <si>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</si>
  <si>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</si>
  <si>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</si>
  <si>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</si>
  <si>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</si>
  <si>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</si>
  <si>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</si>
  <si>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</si>
  <si>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</si>
  <si>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</si>
  <si>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</si>
  <si>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</si>
  <si>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</si>
  <si>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</si>
  <si>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</si>
  <si>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</si>
  <si>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</si>
  <si>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</si>
  <si>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</si>
  <si>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</si>
  <si>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</si>
  <si>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</si>
  <si>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</si>
  <si>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</si>
  <si>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</si>
  <si>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</si>
  <si>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</si>
  <si>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</si>
  <si>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</si>
  <si>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</si>
  <si>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</si>
  <si>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</si>
  <si>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</si>
  <si>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</si>
  <si>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</si>
  <si>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</si>
  <si>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</si>
  <si>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</si>
  <si>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</si>
  <si>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</si>
  <si>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</si>
  <si>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</si>
  <si>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</si>
  <si>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</si>
  <si>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</si>
  <si>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</si>
  <si>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</si>
  <si>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</si>
  <si>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</si>
  <si>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</si>
  <si>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</si>
  <si>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</si>
  <si>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</si>
  <si>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</si>
  <si>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</si>
  <si>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</si>
  <si>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</si>
  <si>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</si>
  <si>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</si>
  <si>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</si>
  <si>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</si>
  <si>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</si>
  <si>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</si>
  <si>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</si>
  <si>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</si>
  <si>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</si>
  <si>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</si>
  <si>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</si>
  <si>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</si>
  <si>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</si>
  <si>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</si>
  <si>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</si>
  <si>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</si>
  <si>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</si>
  <si>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</si>
  <si>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</si>
  <si>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</si>
  <si>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</si>
  <si>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</si>
  <si>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</si>
  <si>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</si>
  <si>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</si>
  <si>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</si>
  <si>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</si>
  <si>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</si>
  <si>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</si>
  <si>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</si>
  <si>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</si>
  <si>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</si>
  <si>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</si>
  <si>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</si>
  <si>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</si>
  <si>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</si>
  <si>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</si>
  <si>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</si>
  <si>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</si>
  <si>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</si>
  <si>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</si>
  <si>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</si>
  <si>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</si>
  <si>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</si>
  <si>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</si>
  <si>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</si>
  <si>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</si>
  <si>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</si>
  <si>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</si>
  <si>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</si>
  <si>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</si>
  <si>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</si>
  <si>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</si>
  <si>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</si>
  <si>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</si>
  <si>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</si>
  <si>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</si>
  <si>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</si>
  <si>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</si>
  <si>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</si>
  <si>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</si>
  <si>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</si>
  <si>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</si>
  <si>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</si>
  <si>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</si>
  <si>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</si>
  <si>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</si>
  <si>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</si>
  <si>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</si>
  <si>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</si>
  <si>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</si>
  <si>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</si>
  <si>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</si>
  <si>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</si>
  <si>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</si>
  <si>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</si>
  <si>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</si>
  <si>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</si>
  <si>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</si>
  <si>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</si>
  <si>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</si>
  <si>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</si>
  <si>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</si>
  <si>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</si>
  <si>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</si>
  <si>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</si>
  <si>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</si>
  <si>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</si>
  <si>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</si>
  <si>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</si>
  <si>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</si>
  <si>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</si>
  <si>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</si>
  <si>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</si>
  <si>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</si>
  <si>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</si>
  <si>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</si>
  <si>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</si>
  <si>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</si>
  <si>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</si>
  <si>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</si>
  <si>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</si>
  <si>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</si>
  <si>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</si>
  <si>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</si>
  <si>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</si>
  <si>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</si>
  <si>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</si>
  <si>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</si>
  <si>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</si>
  <si>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</si>
  <si>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</si>
  <si>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</si>
  <si>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</si>
  <si>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</si>
  <si>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</si>
  <si>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</si>
  <si>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</si>
  <si>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</si>
  <si>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</si>
  <si>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</si>
  <si>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</si>
  <si>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</si>
  <si>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</si>
  <si>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</si>
  <si>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</si>
  <si>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</si>
  <si>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</si>
  <si>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</si>
  <si>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</si>
  <si>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</si>
  <si>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</si>
  <si>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</si>
  <si>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</si>
  <si>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</si>
  <si>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</si>
  <si>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</si>
  <si>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</si>
  <si>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</si>
  <si>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</si>
  <si>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</si>
  <si>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</si>
  <si>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</si>
  <si>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</si>
  <si>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</si>
  <si>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</si>
  <si>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</si>
  <si>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</si>
  <si>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</si>
  <si>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</si>
  <si>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</si>
  <si>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</si>
  <si>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</si>
  <si>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</si>
  <si>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</si>
  <si>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</si>
  <si>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</si>
  <si>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</si>
  <si>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</si>
  <si>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</si>
  <si>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</si>
  <si>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</si>
  <si>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</si>
  <si>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</si>
  <si>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</si>
  <si>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</si>
  <si>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</si>
  <si>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</si>
  <si>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</si>
  <si>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</si>
  <si>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</si>
  <si>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</si>
  <si>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</si>
  <si>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</si>
  <si>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</si>
  <si>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</si>
  <si>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</si>
  <si>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</si>
  <si>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</si>
  <si>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</si>
  <si>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</si>
  <si>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</si>
  <si>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</si>
  <si>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</si>
  <si>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</si>
  <si>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</si>
  <si>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</si>
  <si>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</si>
  <si>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</si>
  <si>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</si>
  <si>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</si>
  <si>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</si>
  <si>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</si>
  <si>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</si>
  <si>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</si>
  <si>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</si>
  <si>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</si>
  <si>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</si>
  <si>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</si>
  <si>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</si>
  <si>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</si>
  <si>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</si>
  <si>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</si>
  <si>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</si>
  <si>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</si>
  <si>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</si>
  <si>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</si>
  <si>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</si>
  <si>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</si>
  <si>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</si>
  <si>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</si>
  <si>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</si>
  <si>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</si>
  <si>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</si>
  <si>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</si>
  <si>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</si>
  <si>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</si>
  <si>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</si>
  <si>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</si>
  <si>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</si>
  <si>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</si>
  <si>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</si>
  <si>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</si>
  <si>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</si>
  <si>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</si>
  <si>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</si>
  <si>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</si>
  <si>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</si>
  <si>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</si>
  <si>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</si>
  <si>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</si>
  <si>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</si>
  <si>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</si>
  <si>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</si>
  <si>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</si>
  <si>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</si>
  <si>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</si>
  <si>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</si>
  <si>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</si>
  <si>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</si>
  <si>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</si>
  <si>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</si>
  <si>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</si>
  <si>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</si>
  <si>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</si>
  <si>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</si>
  <si>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</si>
  <si>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</si>
  <si>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</si>
  <si>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</si>
  <si>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</si>
  <si>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</si>
  <si>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</si>
  <si>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</si>
  <si>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</si>
  <si>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</si>
  <si>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</si>
  <si>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</si>
  <si>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</si>
  <si>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</si>
  <si>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</si>
  <si>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</si>
  <si>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</si>
  <si>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</si>
  <si>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</si>
  <si>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</si>
  <si>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</si>
  <si>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</si>
  <si>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</si>
  <si>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</si>
  <si>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</si>
  <si>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</si>
  <si>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</si>
  <si>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</si>
  <si>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</si>
  <si>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</si>
  <si>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</si>
  <si>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</si>
  <si>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</si>
  <si>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</si>
  <si>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</si>
  <si>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</si>
  <si>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</si>
  <si>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</si>
  <si>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</si>
  <si>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</si>
  <si>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</si>
  <si>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</si>
  <si>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</si>
  <si>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</si>
  <si>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</si>
  <si>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</si>
  <si>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</si>
  <si>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</si>
  <si>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</si>
  <si>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</si>
  <si>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</si>
  <si>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</si>
  <si>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</si>
  <si>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</si>
  <si>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</si>
  <si>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</si>
  <si>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</si>
  <si>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</si>
  <si>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</si>
  <si>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</si>
  <si>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</si>
  <si>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</si>
  <si>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</si>
  <si>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</si>
  <si>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</si>
  <si>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</si>
  <si>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</si>
  <si>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</si>
  <si>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</si>
  <si>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</si>
  <si>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</si>
  <si>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</si>
  <si>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</si>
  <si>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</si>
  <si>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</si>
  <si>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</si>
  <si>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</si>
  <si>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</si>
  <si>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</si>
  <si>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</si>
  <si>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</si>
  <si>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</si>
  <si>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</si>
  <si>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</si>
  <si>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</si>
  <si>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</si>
  <si>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</si>
  <si>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</si>
  <si>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</si>
  <si>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</si>
  <si>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</si>
  <si>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</si>
  <si>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</si>
  <si>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</si>
  <si>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</si>
  <si>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</si>
  <si>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</si>
  <si>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</si>
  <si>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</si>
  <si>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</si>
  <si>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</si>
  <si>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</si>
  <si>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</si>
  <si>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</si>
  <si>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</si>
  <si>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</si>
  <si>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</si>
  <si>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</si>
  <si>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</si>
  <si>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</si>
  <si>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</si>
  <si>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</si>
  <si>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</si>
  <si>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</si>
  <si>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</si>
  <si>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</si>
  <si>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</si>
  <si>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</si>
  <si>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</si>
  <si>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</si>
  <si>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</si>
  <si>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</si>
  <si>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</si>
  <si>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</si>
  <si>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</si>
  <si>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</si>
  <si>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</si>
  <si>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</si>
  <si>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</si>
  <si>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</si>
  <si>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</si>
  <si>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</si>
  <si>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</si>
  <si>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</si>
  <si>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</si>
  <si>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</si>
  <si>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</si>
  <si>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</si>
  <si>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</si>
  <si>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</si>
  <si>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</si>
  <si>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</si>
  <si>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</si>
  <si>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</si>
  <si>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</si>
  <si>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</si>
  <si>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</si>
  <si>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</si>
  <si>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</si>
  <si>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</si>
  <si>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</si>
  <si>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</si>
  <si>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</si>
  <si>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</si>
  <si>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</si>
  <si>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</si>
  <si>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</si>
  <si>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</si>
  <si>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</si>
  <si>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</si>
  <si>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</si>
  <si>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</si>
  <si>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</si>
  <si>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</si>
  <si>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</si>
  <si>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</si>
  <si>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</si>
  <si>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</si>
  <si>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</si>
  <si>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</si>
  <si>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</si>
  <si>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</si>
  <si>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</si>
  <si>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</si>
  <si>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</si>
  <si>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</si>
  <si>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</si>
  <si>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</si>
  <si>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</si>
  <si>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</si>
  <si>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</si>
  <si>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</si>
  <si>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</si>
  <si>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</si>
  <si>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</si>
  <si>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</si>
  <si>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</si>
  <si>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</si>
  <si>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</si>
  <si>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</si>
  <si>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</si>
  <si>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</si>
  <si>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</si>
  <si>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</si>
  <si>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</si>
  <si>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</si>
  <si>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</si>
  <si>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</si>
  <si>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</si>
  <si>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</si>
  <si>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</si>
  <si>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</si>
  <si>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</si>
  <si>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</si>
  <si>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</si>
  <si>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</si>
  <si>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</si>
  <si>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</si>
  <si>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</si>
  <si>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</si>
  <si>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</si>
  <si>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</si>
  <si>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</si>
  <si>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</si>
  <si>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</si>
  <si>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</si>
  <si>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</si>
  <si>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</si>
  <si>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</si>
  <si>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</si>
  <si>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</si>
  <si>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</si>
  <si>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</si>
  <si>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</si>
  <si>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</si>
  <si>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</si>
  <si>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</si>
  <si>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</si>
  <si>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</si>
  <si>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</si>
  <si>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</si>
  <si>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</si>
  <si>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</si>
  <si>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</si>
  <si>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</si>
  <si>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</si>
  <si>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</si>
  <si>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</si>
  <si>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</si>
  <si>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</si>
  <si>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</si>
  <si>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</si>
  <si>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</si>
  <si>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</si>
  <si>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</si>
  <si>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</si>
  <si>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</si>
  <si>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</si>
  <si>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</si>
  <si>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</si>
  <si>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</si>
  <si>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</si>
  <si>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</si>
  <si>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</si>
  <si>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</si>
  <si>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</si>
  <si>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</si>
  <si>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</si>
  <si>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</si>
  <si>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</si>
  <si>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</si>
  <si>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</si>
  <si>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</si>
  <si>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</si>
  <si>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</si>
  <si>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</si>
  <si>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</si>
  <si>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</si>
  <si>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</si>
  <si>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</si>
  <si>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</si>
  <si>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</si>
  <si>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</si>
  <si>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</si>
  <si>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</si>
  <si>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</si>
  <si>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</si>
  <si>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</si>
  <si>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</si>
  <si>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</si>
  <si>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</si>
  <si>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</si>
  <si>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</si>
  <si>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</si>
  <si>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</si>
  <si>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</si>
  <si>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</si>
  <si>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</si>
  <si>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</si>
  <si>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</si>
  <si>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</si>
  <si>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</si>
  <si>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</si>
  <si>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</si>
  <si>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</si>
  <si>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</si>
  <si>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</si>
  <si>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</si>
  <si>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</si>
  <si>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</si>
  <si>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</si>
  <si>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</si>
  <si>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</si>
  <si>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</si>
  <si>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</si>
  <si>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</si>
  <si>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</si>
  <si>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</si>
  <si>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</si>
  <si>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</si>
  <si>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</si>
  <si>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</si>
  <si>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</si>
  <si>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</si>
  <si>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</si>
  <si>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</si>
  <si>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</si>
  <si>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</si>
  <si>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</si>
  <si>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</si>
  <si>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</si>
  <si>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</si>
  <si>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</si>
  <si>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</si>
  <si>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</si>
  <si>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</si>
  <si>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</si>
  <si>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</si>
  <si>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</si>
  <si>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</si>
  <si>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</si>
  <si>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</si>
  <si>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</si>
  <si>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</si>
  <si>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</si>
  <si>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</si>
  <si>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</si>
  <si>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</si>
  <si>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</si>
  <si>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</si>
  <si>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</si>
  <si>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</si>
  <si>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</si>
  <si>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</si>
  <si>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</si>
  <si>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</si>
  <si>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</si>
  <si>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</si>
  <si>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</si>
  <si>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</si>
  <si>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</si>
  <si>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</si>
  <si>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</si>
  <si>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</si>
  <si>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</si>
  <si>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</si>
  <si>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</si>
  <si>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</si>
  <si>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</si>
  <si>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</si>
  <si>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</si>
  <si>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</si>
  <si>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</si>
  <si>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</si>
  <si>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</si>
  <si>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</si>
  <si>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</si>
  <si>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</si>
  <si>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</si>
  <si>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</si>
  <si>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</si>
  <si>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</si>
  <si>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</si>
  <si>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</si>
  <si>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</si>
  <si>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</si>
  <si>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</si>
  <si>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</si>
  <si>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</si>
  <si>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</si>
  <si>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</si>
  <si>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</si>
  <si>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</si>
  <si>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</si>
  <si>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</si>
  <si>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</si>
  <si>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</si>
  <si>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</si>
  <si>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</si>
  <si>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</si>
  <si>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</si>
  <si>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</si>
  <si>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</si>
  <si>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</si>
  <si>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</si>
  <si>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</si>
  <si>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</si>
  <si>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</si>
  <si>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</si>
  <si>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</si>
  <si>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</si>
  <si>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</si>
  <si>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</si>
  <si>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</si>
  <si>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</si>
  <si>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</si>
  <si>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</si>
  <si>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</si>
  <si>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</si>
  <si>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</si>
  <si>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</si>
  <si>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</si>
  <si>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</si>
  <si>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</si>
  <si>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</si>
  <si>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</si>
  <si>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</si>
  <si>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</si>
  <si>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</si>
  <si>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</si>
  <si>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</si>
  <si>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</si>
  <si>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</si>
  <si>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</si>
  <si>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</si>
  <si>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</si>
  <si>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</si>
  <si>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</si>
  <si>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</si>
  <si>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</si>
  <si>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</si>
  <si>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</si>
  <si>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</si>
  <si>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</si>
  <si>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</si>
  <si>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</si>
  <si>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</si>
  <si>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</si>
  <si>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</si>
  <si>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</si>
  <si>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</si>
  <si>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</si>
  <si>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</si>
  <si>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</si>
  <si>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</si>
  <si>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</si>
  <si>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</si>
  <si>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</si>
  <si>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</si>
  <si>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</si>
  <si>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</si>
  <si>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</si>
  <si>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</si>
  <si>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</si>
  <si>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</si>
  <si>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</si>
  <si>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</si>
  <si>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</si>
  <si>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</si>
  <si>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</si>
  <si>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</si>
  <si>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</si>
  <si>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</si>
  <si>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</si>
  <si>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</si>
  <si>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</si>
  <si>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</si>
  <si>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</si>
  <si>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</si>
  <si>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</si>
  <si>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</si>
  <si>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</si>
  <si>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</si>
  <si>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</si>
  <si>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</si>
  <si>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</si>
  <si>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</si>
  <si>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</si>
  <si>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</si>
  <si>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</si>
  <si>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</si>
  <si>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</si>
  <si>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</si>
  <si>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</si>
  <si>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</si>
  <si>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</si>
  <si>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</si>
  <si>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</si>
  <si>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</si>
  <si>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</si>
  <si>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</si>
  <si>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</si>
  <si>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</si>
  <si>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</si>
  <si>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</si>
  <si>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</si>
  <si>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</si>
  <si>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</si>
  <si>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</si>
  <si>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</si>
  <si>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</si>
  <si>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</si>
  <si>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</si>
  <si>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</si>
  <si>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</si>
  <si>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</si>
  <si>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</si>
  <si>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</si>
  <si>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</si>
  <si>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</si>
  <si>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</si>
  <si>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</si>
  <si>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</si>
  <si>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</si>
  <si>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</si>
  <si>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</si>
  <si>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</si>
  <si>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</si>
  <si>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</si>
  <si>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</si>
  <si>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</si>
  <si>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</si>
  <si>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</si>
  <si>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</si>
  <si>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</si>
  <si>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</si>
  <si>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</si>
  <si>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</si>
  <si>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</si>
  <si>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</si>
  <si>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</si>
  <si>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</si>
  <si>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</si>
  <si>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</si>
  <si>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</si>
  <si>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</si>
  <si>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</si>
  <si>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</si>
  <si>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</si>
  <si>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</si>
  <si>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</si>
  <si>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</si>
  <si>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</si>
  <si>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</si>
  <si>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</si>
  <si>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</si>
  <si>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</si>
  <si>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</si>
  <si>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</si>
  <si>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</si>
  <si>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</si>
  <si>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</si>
  <si>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</si>
  <si>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</si>
  <si>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</si>
  <si>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</si>
  <si>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</si>
  <si>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</si>
  <si>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</si>
  <si>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</si>
  <si>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</si>
  <si>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</si>
  <si>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</si>
  <si>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</si>
  <si>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</si>
  <si>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</si>
  <si>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</si>
  <si>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</si>
  <si>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</si>
  <si>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</si>
  <si>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</si>
  <si>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</si>
  <si>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</si>
  <si>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</si>
  <si>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</si>
  <si>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</si>
  <si>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</si>
  <si>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</si>
  <si>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</si>
  <si>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</si>
  <si>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</si>
  <si>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</si>
  <si>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</si>
  <si>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</si>
  <si>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</si>
  <si>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</si>
  <si>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</si>
  <si>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</si>
  <si>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</si>
  <si>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</si>
  <si>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</si>
  <si>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</si>
  <si>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</si>
  <si>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</si>
  <si>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</si>
  <si>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</si>
  <si>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</si>
  <si>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</si>
  <si>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</si>
  <si>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</si>
  <si>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</si>
  <si>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</si>
  <si>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</si>
  <si>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</si>
  <si>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</si>
  <si>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</si>
  <si>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</si>
  <si>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</si>
  <si>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</si>
  <si>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</si>
  <si>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</si>
  <si>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</si>
  <si>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</si>
  <si>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</si>
  <si>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</si>
  <si>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</si>
  <si>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</si>
  <si>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</si>
  <si>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</si>
  <si>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</si>
  <si>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</si>
  <si>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</si>
  <si>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</si>
  <si>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</si>
  <si>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</si>
  <si>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</si>
  <si>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</si>
  <si>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</si>
  <si>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</si>
  <si>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</si>
  <si>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</si>
  <si>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</si>
  <si>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</si>
  <si>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</si>
  <si>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</si>
  <si>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</si>
  <si>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</si>
  <si>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</si>
  <si>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</si>
  <si>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</si>
  <si>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</si>
  <si>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</si>
  <si>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</si>
  <si>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</si>
  <si>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</si>
  <si>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</si>
  <si>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</si>
  <si>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</si>
  <si>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</si>
  <si>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</si>
  <si>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</si>
  <si>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</si>
  <si>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</si>
  <si>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</si>
  <si>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</si>
  <si>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</si>
  <si>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</si>
  <si>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</si>
  <si>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</si>
  <si>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</si>
  <si>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</si>
  <si>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</si>
  <si>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</si>
  <si>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</si>
  <si>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</si>
  <si>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</si>
  <si>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</si>
  <si>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</si>
  <si>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</si>
  <si>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</si>
  <si>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</si>
  <si>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</si>
  <si>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</si>
  <si>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</si>
  <si>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</si>
  <si>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</si>
  <si>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</si>
  <si>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</si>
  <si>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</si>
  <si>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</si>
  <si>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</si>
  <si>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</si>
  <si>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</si>
  <si>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</si>
  <si>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</si>
  <si>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</si>
  <si>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</si>
  <si>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</si>
  <si>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</si>
  <si>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</si>
  <si>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</si>
  <si>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</si>
  <si>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</si>
  <si>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</si>
  <si>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</si>
  <si>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</si>
  <si>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</si>
  <si>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</si>
  <si>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</si>
  <si>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</si>
  <si>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</si>
  <si>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</si>
  <si>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</si>
  <si>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</si>
  <si>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</si>
  <si>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</si>
  <si>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</si>
  <si>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</si>
  <si>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</si>
  <si>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</si>
  <si>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</si>
  <si>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</si>
  <si>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</si>
  <si>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</si>
  <si>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</si>
  <si>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</si>
  <si>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</si>
  <si>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</si>
  <si>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</si>
  <si>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</si>
  <si>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</si>
  <si>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</si>
  <si>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</si>
  <si>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</si>
  <si>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</si>
  <si>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</si>
  <si>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</si>
  <si>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</si>
  <si>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</si>
  <si>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</si>
  <si>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</si>
  <si>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</si>
  <si>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</si>
  <si>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</si>
  <si>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</si>
  <si>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</si>
  <si>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</si>
  <si>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</si>
  <si>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</si>
  <si>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</si>
  <si>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</si>
  <si>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</si>
  <si>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</si>
  <si>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</si>
  <si>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</si>
  <si>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</si>
  <si>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</si>
  <si>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</si>
  <si>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</si>
  <si>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</si>
  <si>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</si>
  <si>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</si>
  <si>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</si>
  <si>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</si>
  <si>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</si>
  <si>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</si>
  <si>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</si>
  <si>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</si>
  <si>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</si>
  <si>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</si>
  <si>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</si>
  <si>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</si>
  <si>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</si>
  <si>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</si>
  <si>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</si>
  <si>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</si>
  <si>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</si>
  <si>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</si>
  <si>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</si>
  <si>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</si>
  <si>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</si>
  <si>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</si>
  <si>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</si>
  <si>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</si>
  <si>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</si>
  <si>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</si>
  <si>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</si>
  <si>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</si>
  <si>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</si>
  <si>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</si>
  <si>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</si>
  <si>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</si>
  <si>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</si>
  <si>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</si>
  <si>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</si>
  <si>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</si>
  <si>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</si>
  <si>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</si>
  <si>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</si>
  <si>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</si>
  <si>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</si>
  <si>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</si>
  <si>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</si>
  <si>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</si>
  <si>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</si>
  <si>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</si>
  <si>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</si>
  <si>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</si>
  <si>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</si>
  <si>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</si>
  <si>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</si>
  <si>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</si>
  <si>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</si>
  <si>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</si>
  <si>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</si>
  <si>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</si>
  <si>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</si>
  <si>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</si>
  <si>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</si>
  <si>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</si>
  <si>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</si>
  <si>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</si>
  <si>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</si>
  <si>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</si>
  <si>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</si>
  <si>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</si>
  <si>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</si>
  <si>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</si>
  <si>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</si>
  <si>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</si>
  <si>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</si>
  <si>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</si>
  <si>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</si>
  <si>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</si>
  <si>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</si>
  <si>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</si>
  <si>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</si>
  <si>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</si>
  <si>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</si>
  <si>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</si>
  <si>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</si>
  <si>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</si>
  <si>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</si>
  <si>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</si>
  <si>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</si>
  <si>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</si>
  <si>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</si>
  <si>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</si>
  <si>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</si>
  <si>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</si>
  <si>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</si>
  <si>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</si>
  <si>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</si>
  <si>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</si>
  <si>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</si>
  <si>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</si>
  <si>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</si>
  <si>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</si>
  <si>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</si>
  <si>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</si>
  <si>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</si>
  <si>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</si>
  <si>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</si>
  <si>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</si>
  <si>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</si>
  <si>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</si>
  <si>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</si>
  <si>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</si>
  <si>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</si>
  <si>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</si>
  <si>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</si>
  <si>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</si>
  <si>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</si>
  <si>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</si>
  <si>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</si>
  <si>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</si>
  <si>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</si>
  <si>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</si>
  <si>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</si>
  <si>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</si>
  <si>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</si>
  <si>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</si>
  <si>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</si>
  <si>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</si>
  <si>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</si>
  <si>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</si>
  <si>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</si>
  <si>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</si>
  <si>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</si>
  <si>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</si>
  <si>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</si>
  <si>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</si>
  <si>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</si>
  <si>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</si>
  <si>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</si>
  <si>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</si>
  <si>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</si>
  <si>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</si>
  <si>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</si>
  <si>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</si>
  <si>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</si>
  <si>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</si>
  <si>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</si>
  <si>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</si>
  <si>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</si>
  <si>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</si>
  <si>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</si>
  <si>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</si>
  <si>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</si>
  <si>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</si>
  <si>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</si>
  <si>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</si>
  <si>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</si>
  <si>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</si>
  <si>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</si>
  <si>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</si>
  <si>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</si>
  <si>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</si>
  <si>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</si>
  <si>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</si>
  <si>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</si>
  <si>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</si>
  <si>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</si>
  <si>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</si>
  <si>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</si>
  <si>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</si>
  <si>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</si>
  <si>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</si>
  <si>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</si>
  <si>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</si>
  <si>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</si>
  <si>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</si>
  <si>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</si>
  <si>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</si>
  <si>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</si>
  <si>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</si>
  <si>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</si>
  <si>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</si>
  <si>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</si>
  <si>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</si>
  <si>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</si>
  <si>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</si>
  <si>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</si>
  <si>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</si>
  <si>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</si>
  <si>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</si>
  <si>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</si>
  <si>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</si>
  <si>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</si>
  <si>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</si>
  <si>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</si>
  <si>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</si>
  <si>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</si>
  <si>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</si>
  <si>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</si>
  <si>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</si>
  <si>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</si>
  <si>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</si>
  <si>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</si>
  <si>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</si>
  <si>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</si>
  <si>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</si>
  <si>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</si>
  <si>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</si>
  <si>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</si>
  <si>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</si>
  <si>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</si>
  <si>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</si>
  <si>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</si>
  <si>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</si>
  <si>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</si>
  <si>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</si>
  <si>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</si>
  <si>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</si>
  <si>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</si>
  <si>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</si>
  <si>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</si>
  <si>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</si>
  <si>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</si>
  <si>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</si>
  <si>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</si>
  <si>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</si>
  <si>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</si>
  <si>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</si>
  <si>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</si>
  <si>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</si>
  <si>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</si>
  <si>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</si>
  <si>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</si>
  <si>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</si>
  <si>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</si>
  <si>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</si>
  <si>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</si>
  <si>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</si>
  <si>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</si>
  <si>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</si>
  <si>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</si>
  <si>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</si>
  <si>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</si>
  <si>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</si>
  <si>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</si>
  <si>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</si>
  <si>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</si>
  <si>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</si>
  <si>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</si>
  <si>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</si>
  <si>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</si>
  <si>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</si>
  <si>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</si>
  <si>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</si>
  <si>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</si>
  <si>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</si>
  <si>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</si>
  <si>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</si>
  <si>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</si>
  <si>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</si>
  <si>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</si>
  <si>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</si>
  <si>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</si>
  <si>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</si>
  <si>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</si>
  <si>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</si>
  <si>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</si>
  <si>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</si>
  <si>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</si>
  <si>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</si>
  <si>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</si>
  <si>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</si>
  <si>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</si>
  <si>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</si>
  <si>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</si>
  <si>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</si>
  <si>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</si>
  <si>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</si>
  <si>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</si>
  <si>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</si>
  <si>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</si>
  <si>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</si>
  <si>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</si>
  <si>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</si>
  <si>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</si>
  <si>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</si>
  <si>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</si>
  <si>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</si>
  <si>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</si>
  <si>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</si>
  <si>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</si>
  <si>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</si>
  <si>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</si>
  <si>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</si>
  <si>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</si>
  <si>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</si>
  <si>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</si>
  <si>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</si>
  <si>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</si>
  <si>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</si>
  <si>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</si>
  <si>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</si>
  <si>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</si>
  <si>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</si>
  <si>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</si>
  <si>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</si>
  <si>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</si>
  <si>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</si>
  <si>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</si>
  <si>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</si>
  <si>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</si>
  <si>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</si>
  <si>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</si>
  <si>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</si>
  <si>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</si>
  <si>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</si>
  <si>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</si>
  <si>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</si>
  <si>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</si>
  <si>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</si>
  <si>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</si>
  <si>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</si>
  <si>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</si>
  <si>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</si>
  <si>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</si>
  <si>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</si>
  <si>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</si>
  <si>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</si>
  <si>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</si>
  <si>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</si>
  <si>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</si>
  <si>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</si>
  <si>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</si>
  <si>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</si>
  <si>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</si>
  <si>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</si>
  <si>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</si>
  <si>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</si>
  <si>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</si>
  <si>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</si>
  <si>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</si>
  <si>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</si>
  <si>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</si>
  <si>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</si>
  <si>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</si>
  <si>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</si>
  <si>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</si>
  <si>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</si>
  <si>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</si>
  <si>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</si>
  <si>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</si>
  <si>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</si>
  <si>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</si>
  <si>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</si>
  <si>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</si>
  <si>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</si>
  <si>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</si>
  <si>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</si>
  <si>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</si>
  <si>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</si>
  <si>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</si>
  <si>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</si>
  <si>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</si>
  <si>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</si>
  <si>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</si>
  <si>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</si>
  <si>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</si>
  <si>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</si>
  <si>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</si>
  <si>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</si>
  <si>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</si>
  <si>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</si>
  <si>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</si>
  <si>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</si>
  <si>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</si>
  <si>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</si>
  <si>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</si>
  <si>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</si>
  <si>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</si>
  <si>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</si>
  <si>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</si>
  <si>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</si>
  <si>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</si>
  <si>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</si>
  <si>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</si>
  <si>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</si>
  <si>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</si>
  <si>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</si>
  <si>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</si>
  <si>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</si>
  <si>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</si>
  <si>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</si>
  <si>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</si>
  <si>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</si>
  <si>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</si>
  <si>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</si>
  <si>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</si>
  <si>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</si>
  <si>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</si>
  <si>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</si>
  <si>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</si>
  <si>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</si>
  <si>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</si>
  <si>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</si>
  <si>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</si>
  <si>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</si>
  <si>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</si>
  <si>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</si>
  <si>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</si>
  <si>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</si>
  <si>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</si>
  <si>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</si>
  <si>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</si>
  <si>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</si>
  <si>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</si>
  <si>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</si>
  <si>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</si>
  <si>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</si>
  <si>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</si>
  <si>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</si>
  <si>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</si>
  <si>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</si>
  <si>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</si>
  <si>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</si>
  <si>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</si>
  <si>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</si>
  <si>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</si>
  <si>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</si>
  <si>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</si>
  <si>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</si>
  <si>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</si>
  <si>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</si>
  <si>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</si>
  <si>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</si>
  <si>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</si>
  <si>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</si>
  <si>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</si>
  <si>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</si>
  <si>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</si>
  <si>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</si>
  <si>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</si>
  <si>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</si>
  <si>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</si>
  <si>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</si>
  <si>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</si>
  <si>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</si>
  <si>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</si>
  <si>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</si>
  <si>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</si>
  <si>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</si>
  <si>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</si>
  <si>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</si>
  <si>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</si>
  <si>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</si>
  <si>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</si>
  <si>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</si>
  <si>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</si>
  <si>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</si>
  <si>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</si>
  <si>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</si>
  <si>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</si>
  <si>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</si>
  <si>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</si>
  <si>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</si>
  <si>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</si>
  <si>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</si>
  <si>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</si>
  <si>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</si>
  <si>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</si>
  <si>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</si>
  <si>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</si>
  <si>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</si>
  <si>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</si>
  <si>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</si>
  <si>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</si>
  <si>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</si>
  <si>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</si>
  <si>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</si>
  <si>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</si>
  <si>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</si>
  <si>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</si>
  <si>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</si>
  <si>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</si>
  <si>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</si>
  <si>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</si>
  <si>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</si>
  <si>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</si>
  <si>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</si>
  <si>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</si>
  <si>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</si>
  <si>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</si>
  <si>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</si>
  <si>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</si>
  <si>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</si>
  <si>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</si>
  <si>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</si>
  <si>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</si>
  <si>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</si>
  <si>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</si>
  <si>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</si>
  <si>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</si>
  <si>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</si>
  <si>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</si>
  <si>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</si>
  <si>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</si>
  <si>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</si>
  <si>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</si>
  <si>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</si>
  <si>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</si>
  <si>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</si>
  <si>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</si>
  <si>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</si>
  <si>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</si>
  <si>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</si>
  <si>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</si>
  <si>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</si>
  <si>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</si>
  <si>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</si>
  <si>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</si>
  <si>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</si>
  <si>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</si>
  <si>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</si>
  <si>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</si>
  <si>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</si>
  <si>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</si>
  <si>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</si>
  <si>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</si>
  <si>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</si>
  <si>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</si>
  <si>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</si>
  <si>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</si>
  <si>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</si>
  <si>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</si>
  <si>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</si>
  <si>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</si>
  <si>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</si>
  <si>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</si>
  <si>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</si>
  <si>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</si>
  <si>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</si>
  <si>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</si>
  <si>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</si>
  <si>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</si>
  <si>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</si>
  <si>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</si>
  <si>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</si>
  <si>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</si>
  <si>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</si>
  <si>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</si>
  <si>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</si>
  <si>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</si>
  <si>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</si>
  <si>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</si>
  <si>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</si>
  <si>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</si>
  <si>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</si>
  <si>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</si>
  <si>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</si>
  <si>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</si>
  <si>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</si>
  <si>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</si>
  <si>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</si>
  <si>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</si>
  <si>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</si>
  <si>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</si>
  <si>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</si>
  <si>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</si>
  <si>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</si>
  <si>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</si>
  <si>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</si>
  <si>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</si>
  <si>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</si>
  <si>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</si>
  <si>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</si>
  <si>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</si>
  <si>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</si>
  <si>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</si>
  <si>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</si>
  <si>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</si>
  <si>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</si>
  <si>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</si>
  <si>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</si>
  <si>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</si>
  <si>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</si>
  <si>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</si>
  <si>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</si>
  <si>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</si>
  <si>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</si>
  <si>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</si>
  <si>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</si>
  <si>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</si>
  <si>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</si>
  <si>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</si>
  <si>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</si>
  <si>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</si>
  <si>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</si>
  <si>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</si>
  <si>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</si>
  <si>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</si>
  <si>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</si>
  <si>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</si>
  <si>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</si>
  <si>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</si>
  <si>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</si>
  <si>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</si>
  <si>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</si>
  <si>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</si>
  <si>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</si>
  <si>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</si>
  <si>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</si>
  <si>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</si>
  <si>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</si>
  <si>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</si>
  <si>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</si>
  <si>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</si>
  <si>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</si>
  <si>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</si>
  <si>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</si>
  <si>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</si>
  <si>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</si>
  <si>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</si>
  <si>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</si>
  <si>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</si>
  <si>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</si>
  <si>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</si>
  <si>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</si>
  <si>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</si>
  <si>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</si>
  <si>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</si>
  <si>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</si>
  <si>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</si>
  <si>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</si>
  <si>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</si>
  <si>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</si>
  <si>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</si>
  <si>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</si>
  <si>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</si>
  <si>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</si>
  <si>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</si>
  <si>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</si>
  <si>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</si>
  <si>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</si>
  <si>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</si>
  <si>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</si>
  <si>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</si>
  <si>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</si>
  <si>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</si>
  <si>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</si>
  <si>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</si>
  <si>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</si>
  <si>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</si>
  <si>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</si>
  <si>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</si>
  <si>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</si>
  <si>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</si>
  <si>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</si>
  <si>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</si>
  <si>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</si>
  <si>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</si>
  <si>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</si>
  <si>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</si>
  <si>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</si>
  <si>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</si>
  <si>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</si>
  <si>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</si>
  <si>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</si>
  <si>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</si>
  <si>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</si>
  <si>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</si>
  <si>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</si>
  <si>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</si>
  <si>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</si>
  <si>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</si>
  <si>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</si>
  <si>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</si>
  <si>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</si>
  <si>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</si>
  <si>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</si>
  <si>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</si>
  <si>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</si>
  <si>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</si>
  <si>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</si>
  <si>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</si>
  <si>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</si>
  <si>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</si>
  <si>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</si>
  <si>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</si>
  <si>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</si>
  <si>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</si>
  <si>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</si>
  <si>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</si>
  <si>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</si>
  <si>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</si>
  <si>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</si>
  <si>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</si>
  <si>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</si>
  <si>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</si>
  <si>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</si>
  <si>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</si>
  <si>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</si>
  <si>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</si>
  <si>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</si>
  <si>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</si>
  <si>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</si>
  <si>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</si>
  <si>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</si>
  <si>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</si>
  <si>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</si>
  <si>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</si>
  <si>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</si>
  <si>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</si>
  <si>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</si>
  <si>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</si>
  <si>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</si>
  <si>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</si>
  <si>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</si>
  <si>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</si>
  <si>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</si>
  <si>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</si>
  <si>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</si>
  <si>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</si>
  <si>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</si>
  <si>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</si>
  <si>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</si>
  <si>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</si>
  <si>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</si>
  <si>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</si>
  <si>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</si>
  <si>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</si>
  <si>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</si>
  <si>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</si>
  <si>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</si>
  <si>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</si>
  <si>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</si>
  <si>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</si>
  <si>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</si>
  <si>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</si>
  <si>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</si>
  <si>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</si>
  <si>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</si>
  <si>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</si>
  <si>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</si>
  <si>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</si>
  <si>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</si>
  <si>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</si>
  <si>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</si>
  <si>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</si>
  <si>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</si>
  <si>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</si>
  <si>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</si>
  <si>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</si>
  <si>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</si>
  <si>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</si>
  <si>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</si>
  <si>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</si>
  <si>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</si>
  <si>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</si>
  <si>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</si>
  <si>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</si>
  <si>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</si>
  <si>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</si>
  <si>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</si>
  <si>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</si>
  <si>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</si>
  <si>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</si>
  <si>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</si>
  <si>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</si>
  <si>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</si>
  <si>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</si>
  <si>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</si>
  <si>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</si>
  <si>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</si>
  <si>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</si>
  <si>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</si>
  <si>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</si>
  <si>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</si>
  <si>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</si>
  <si>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</si>
  <si>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</si>
  <si>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</si>
  <si>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</si>
  <si>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</si>
  <si>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</si>
  <si>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</si>
  <si>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</si>
  <si>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</si>
  <si>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</si>
  <si>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</si>
  <si>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</si>
  <si>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</si>
  <si>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</si>
  <si>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</si>
  <si>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</si>
  <si>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</si>
  <si>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</si>
  <si>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</si>
  <si>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</si>
  <si>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</si>
  <si>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</si>
  <si>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</si>
  <si>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</si>
  <si>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</si>
  <si>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</si>
  <si>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</si>
  <si>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</si>
  <si>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</si>
  <si>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</si>
  <si>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</si>
  <si>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</si>
  <si>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</si>
  <si>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</si>
  <si>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</si>
  <si>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</si>
  <si>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</si>
  <si>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</si>
  <si>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</si>
  <si>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</si>
  <si>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</si>
  <si>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</si>
  <si>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</si>
  <si>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</si>
  <si>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</si>
  <si>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</si>
  <si>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</si>
  <si>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</si>
  <si>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</si>
  <si>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</si>
  <si>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</si>
  <si>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</si>
  <si>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</si>
  <si>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</si>
  <si>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</si>
  <si>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</si>
  <si>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</si>
  <si>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</si>
  <si>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</si>
  <si>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</si>
  <si>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</si>
  <si>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</si>
  <si>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</si>
  <si>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</si>
  <si>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</si>
  <si>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</si>
  <si>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</si>
  <si>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</si>
  <si>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</si>
  <si>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</si>
  <si>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</si>
  <si>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</si>
  <si>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</si>
  <si>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</si>
  <si>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</si>
  <si>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</si>
  <si>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</si>
  <si>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</si>
  <si>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</si>
  <si>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</si>
  <si>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</si>
  <si>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</si>
  <si>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</si>
  <si>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</si>
  <si>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</si>
  <si>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</si>
  <si>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</si>
  <si>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</si>
  <si>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</si>
  <si>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</si>
  <si>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</si>
  <si>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</si>
  <si>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</si>
  <si>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</si>
  <si>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</si>
  <si>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</si>
  <si>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</si>
  <si>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</si>
  <si>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</si>
  <si>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</si>
  <si>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</si>
  <si>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</si>
  <si>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</si>
  <si>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</si>
  <si>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</si>
  <si>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</si>
  <si>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</si>
  <si>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</si>
  <si>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</si>
  <si>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</si>
  <si>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</si>
  <si>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</si>
  <si>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</si>
  <si>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</si>
  <si>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</si>
  <si>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</si>
  <si>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</si>
  <si>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</si>
  <si>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</si>
  <si>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</si>
  <si>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</si>
  <si>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</si>
  <si>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</si>
  <si>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</si>
  <si>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</si>
  <si>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</si>
  <si>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</si>
  <si>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</si>
  <si>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</si>
  <si>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</si>
  <si>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</si>
  <si>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</si>
  <si>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</si>
  <si>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</si>
  <si>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</si>
  <si>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</si>
  <si>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</si>
  <si>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</si>
  <si>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</si>
  <si>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</si>
  <si>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</si>
  <si>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</si>
  <si>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</si>
  <si>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</si>
  <si>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</si>
  <si>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</si>
  <si>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</si>
  <si>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</si>
  <si>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</si>
  <si>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</si>
  <si>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</si>
  <si>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</si>
  <si>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</si>
  <si>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</si>
  <si>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</si>
  <si>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</si>
  <si>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</si>
  <si>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</si>
  <si>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</si>
  <si>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</si>
  <si>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</si>
  <si>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</si>
  <si>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</si>
  <si>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</si>
  <si>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</si>
  <si>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</si>
  <si>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</si>
  <si>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</si>
  <si>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</si>
  <si>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</si>
  <si>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</si>
  <si>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</si>
  <si>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</si>
  <si>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</si>
  <si>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</si>
  <si>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</si>
  <si>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</si>
  <si>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</si>
  <si>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</si>
  <si>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</si>
  <si>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</si>
  <si>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</si>
  <si>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</si>
  <si>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</si>
  <si>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</si>
  <si>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</si>
  <si>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</si>
  <si>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</si>
  <si>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</si>
  <si>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</si>
  <si>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</si>
  <si>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</si>
  <si>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</si>
  <si>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</si>
  <si>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</si>
  <si>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</si>
  <si>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</si>
  <si>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</si>
  <si>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</si>
  <si>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</si>
  <si>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</si>
  <si>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</si>
  <si>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</si>
  <si>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</si>
  <si>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</si>
  <si>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</si>
  <si>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</si>
  <si>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</si>
  <si>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</si>
  <si>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</si>
  <si>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</si>
  <si>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</si>
  <si>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</si>
  <si>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</si>
  <si>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</si>
  <si>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</si>
  <si>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</si>
  <si>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</si>
  <si>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</si>
  <si>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</si>
  <si>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</si>
  <si>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</si>
  <si>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</si>
  <si>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</si>
  <si>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</si>
  <si>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</si>
  <si>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</si>
  <si>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</si>
  <si>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</si>
  <si>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</si>
  <si>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</si>
  <si>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</si>
  <si>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</si>
  <si>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</si>
  <si>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</si>
  <si>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</si>
  <si>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</si>
  <si>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</si>
  <si>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</si>
  <si>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</si>
  <si>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</si>
  <si>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</si>
  <si>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</si>
  <si>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</si>
  <si>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</si>
  <si>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</si>
  <si>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</si>
  <si>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</si>
  <si>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</si>
  <si>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</si>
  <si>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</si>
  <si>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</si>
  <si>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</si>
  <si>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</si>
  <si>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</si>
  <si>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</si>
  <si>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</si>
  <si>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</si>
  <si>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</si>
  <si>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</si>
  <si>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</si>
  <si>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</si>
  <si>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</si>
  <si>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</si>
  <si>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</si>
  <si>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</si>
  <si>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</si>
  <si>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</si>
  <si>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</si>
  <si>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</si>
  <si>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</si>
  <si>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</si>
  <si>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</si>
  <si>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</si>
  <si>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</si>
  <si>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</si>
  <si>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</si>
  <si>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</si>
  <si>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</si>
  <si>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</si>
  <si>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</si>
  <si>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</si>
  <si>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</si>
  <si>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</si>
  <si>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</si>
  <si>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</si>
  <si>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</si>
  <si>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</si>
  <si>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</si>
  <si>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</si>
  <si>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</si>
  <si>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</si>
  <si>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</si>
  <si>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</si>
  <si>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</si>
  <si>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</si>
  <si>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</si>
  <si>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</si>
  <si>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</si>
  <si>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</si>
  <si>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</si>
  <si>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</si>
  <si>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</si>
  <si>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</si>
  <si>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</si>
  <si>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</si>
  <si>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</si>
  <si>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</si>
  <si>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</si>
  <si>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</si>
  <si>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</si>
  <si>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</si>
  <si>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</si>
  <si>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</si>
  <si>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</si>
  <si>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</si>
  <si>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</si>
  <si>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</si>
  <si>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</si>
  <si>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</si>
  <si>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</si>
  <si>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</si>
  <si>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</si>
  <si>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</si>
  <si>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</si>
  <si>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</si>
  <si>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</si>
  <si>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</si>
  <si>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</si>
  <si>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</si>
  <si>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</si>
  <si>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</si>
  <si>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</si>
  <si>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</si>
  <si>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</si>
  <si>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</si>
  <si>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</si>
  <si>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</si>
  <si>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</si>
  <si>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</si>
  <si>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</si>
  <si>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</si>
  <si>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</si>
  <si>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</si>
  <si>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</si>
  <si>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</si>
  <si>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</si>
  <si>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</si>
  <si>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</si>
  <si>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</si>
  <si>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</si>
  <si>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</si>
  <si>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</si>
  <si>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</si>
  <si>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</si>
  <si>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</si>
  <si>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</si>
  <si>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</si>
  <si>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</si>
  <si>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</si>
  <si>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</si>
  <si>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</si>
  <si>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</si>
  <si>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</si>
  <si>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</si>
  <si>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</si>
  <si>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</si>
  <si>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</si>
  <si>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</si>
  <si>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</si>
  <si>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</si>
  <si>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</si>
  <si>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</si>
  <si>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</si>
  <si>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</si>
  <si>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</si>
  <si>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</si>
  <si>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</si>
  <si>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</si>
  <si>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</si>
  <si>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</si>
  <si>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</si>
  <si>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</si>
  <si>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</si>
  <si>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</si>
  <si>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</si>
  <si>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</si>
  <si>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</si>
  <si>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</si>
  <si>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</si>
  <si>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</si>
  <si>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</si>
  <si>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</si>
  <si>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</si>
  <si>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</si>
  <si>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</si>
  <si>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</si>
  <si>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</si>
  <si>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</si>
  <si>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</si>
  <si>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</si>
  <si>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</si>
  <si>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</si>
  <si>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</si>
  <si>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</si>
  <si>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</si>
  <si>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</si>
  <si>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</si>
  <si>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</si>
  <si>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</si>
  <si>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</si>
  <si>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</si>
  <si>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</si>
  <si>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</si>
  <si>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</si>
  <si>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</si>
  <si>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</si>
  <si>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</si>
  <si>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</si>
  <si>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</si>
  <si>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</si>
  <si>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</si>
  <si>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</si>
  <si>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</si>
  <si>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</si>
  <si>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</si>
  <si>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</si>
  <si>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</si>
  <si>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</si>
  <si>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</si>
  <si>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</si>
  <si>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</si>
  <si>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</si>
  <si>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</si>
  <si>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</si>
  <si>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</si>
  <si>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</si>
  <si>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</si>
  <si>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</si>
  <si>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</si>
  <si>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</si>
  <si>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</si>
  <si>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</si>
  <si>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</si>
  <si>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</si>
  <si>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</si>
  <si>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</si>
  <si>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</si>
  <si>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</si>
  <si>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</si>
  <si>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</si>
  <si>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</si>
  <si>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</si>
  <si>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</si>
  <si>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</si>
  <si>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</si>
  <si>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</si>
  <si>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</si>
  <si>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</si>
  <si>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</si>
  <si>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</si>
  <si>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</si>
  <si>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</si>
  <si>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</si>
  <si>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</si>
  <si>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</si>
  <si>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</si>
  <si>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</si>
  <si>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</si>
  <si>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</si>
  <si>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</si>
  <si>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</si>
  <si>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</si>
  <si>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</si>
  <si>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</si>
  <si>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</si>
  <si>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</si>
  <si>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</si>
  <si>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</si>
  <si>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</si>
  <si>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</si>
  <si>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</si>
  <si>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</si>
  <si>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</si>
  <si>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</si>
  <si>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</si>
  <si>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</si>
  <si>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</si>
  <si>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</si>
  <si>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</si>
  <si>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</si>
  <si>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</si>
  <si>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</si>
  <si>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</si>
  <si>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</si>
  <si>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</si>
  <si>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</si>
  <si>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</si>
  <si>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</si>
  <si>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</si>
  <si>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</si>
  <si>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</si>
  <si>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</si>
  <si>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</si>
  <si>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</si>
  <si>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</si>
  <si>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</si>
  <si>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</si>
  <si>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</si>
  <si>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</si>
  <si>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</si>
  <si>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</si>
  <si>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</si>
  <si>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</si>
  <si>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</si>
  <si>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</si>
  <si>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</si>
  <si>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</si>
  <si>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</si>
  <si>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</si>
  <si>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</si>
  <si>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</si>
  <si>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</si>
  <si>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</si>
  <si>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</si>
  <si>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</si>
  <si>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</si>
  <si>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</si>
  <si>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</si>
  <si>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</si>
  <si>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</si>
  <si>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</si>
  <si>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</si>
  <si>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</si>
  <si>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</si>
  <si>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</si>
  <si>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</si>
  <si>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</si>
  <si>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</si>
  <si>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</si>
  <si>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</si>
  <si>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</si>
  <si>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</si>
  <si>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</si>
  <si>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</si>
  <si>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</si>
  <si>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</si>
  <si>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</si>
  <si>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</si>
  <si>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</si>
  <si>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</si>
  <si>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</si>
  <si>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</si>
  <si>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</si>
  <si>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</si>
  <si>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</si>
  <si>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</si>
  <si>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</si>
  <si>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</si>
  <si>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</si>
  <si>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</si>
  <si>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</si>
  <si>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</si>
  <si>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</si>
  <si>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</si>
  <si>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</si>
  <si>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</si>
  <si>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</si>
  <si>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</si>
  <si>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</si>
  <si>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</si>
  <si>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</si>
  <si>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</si>
  <si>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</si>
  <si>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</si>
  <si>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</si>
  <si>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</si>
  <si>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</si>
  <si>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</si>
  <si>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</si>
  <si>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</si>
  <si>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</si>
  <si>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</si>
  <si>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</si>
  <si>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</si>
  <si>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</si>
  <si>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</si>
  <si>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</si>
  <si>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</si>
  <si>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</si>
  <si>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</si>
  <si>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</si>
  <si>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</si>
  <si>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</si>
  <si>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</si>
  <si>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</si>
  <si>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</si>
  <si>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</si>
  <si>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</si>
  <si>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</si>
  <si>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</si>
  <si>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</si>
  <si>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</si>
  <si>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</si>
  <si>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</si>
  <si>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</si>
  <si>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</si>
  <si>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</si>
  <si>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</si>
  <si>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</si>
  <si>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</si>
  <si>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</si>
  <si>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</si>
  <si>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</si>
  <si>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</si>
  <si>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</si>
  <si>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</si>
  <si>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</si>
  <si>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</si>
  <si>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</si>
  <si>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</si>
  <si>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</si>
  <si>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</si>
  <si>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</si>
  <si>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</si>
  <si>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</si>
  <si>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</si>
  <si>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</si>
  <si>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</si>
  <si>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</si>
  <si>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</si>
  <si>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</si>
  <si>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</si>
  <si>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</si>
  <si>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</si>
  <si>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</si>
  <si>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</si>
  <si>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</si>
  <si>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</si>
  <si>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</si>
  <si>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</si>
  <si>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</si>
  <si>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</si>
  <si>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</si>
  <si>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</si>
  <si>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</si>
  <si>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</si>
  <si>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</si>
  <si>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</si>
  <si>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</si>
  <si>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</si>
  <si>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</si>
  <si>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</si>
  <si>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</si>
  <si>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</si>
  <si>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</si>
  <si>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</si>
  <si>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</si>
  <si>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</si>
  <si>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</si>
  <si>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</si>
  <si>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</si>
  <si>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</si>
  <si>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</si>
  <si>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</si>
  <si>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</si>
  <si>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</si>
  <si>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</si>
  <si>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</si>
  <si>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</si>
  <si>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</si>
  <si>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</si>
  <si>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</si>
  <si>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</si>
  <si>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</si>
  <si>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</si>
  <si>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</si>
  <si>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</si>
  <si>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</si>
  <si>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</si>
  <si>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</si>
  <si>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</si>
  <si>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</si>
  <si>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</si>
  <si>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</si>
  <si>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</si>
  <si>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</si>
  <si>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</si>
  <si>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</si>
  <si>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</si>
  <si>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</si>
  <si>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</si>
  <si>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</si>
  <si>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</si>
  <si>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</si>
  <si>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</si>
  <si>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</si>
  <si>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</si>
  <si>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</si>
  <si>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</si>
  <si>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</si>
  <si>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</si>
  <si>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</si>
  <si>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</si>
  <si>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</si>
  <si>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</si>
  <si>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</si>
  <si>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</si>
  <si>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</si>
  <si>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</si>
  <si>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</si>
  <si>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</si>
  <si>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</si>
  <si>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</si>
  <si>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</si>
  <si>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</si>
  <si>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</si>
  <si>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</si>
  <si>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</si>
  <si>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</si>
  <si>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</si>
  <si>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</si>
  <si>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</si>
  <si>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</si>
  <si>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</si>
  <si>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</si>
  <si>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</si>
  <si>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</si>
  <si>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</si>
  <si>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</si>
  <si>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</si>
  <si>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</si>
  <si>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</si>
  <si>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</si>
  <si>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</si>
  <si>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</si>
  <si>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</si>
  <si>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</si>
  <si>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</si>
  <si>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</si>
  <si>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</si>
  <si>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</si>
  <si>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</si>
  <si>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</si>
  <si>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</si>
  <si>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</si>
  <si>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</si>
  <si>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</si>
  <si>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</si>
  <si>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</si>
  <si>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</si>
  <si>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</si>
  <si>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</si>
  <si>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</si>
  <si>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</si>
  <si>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</si>
  <si>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</si>
  <si>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</si>
  <si>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</si>
  <si>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</si>
  <si>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</si>
  <si>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</si>
  <si>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</si>
  <si>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</si>
  <si>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</si>
  <si>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</si>
  <si>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</si>
  <si>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</si>
  <si>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</si>
  <si>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</si>
  <si>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</si>
  <si>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</si>
  <si>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</si>
  <si>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</si>
  <si>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</si>
  <si>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</si>
  <si>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</si>
  <si>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</si>
  <si>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</si>
  <si>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</si>
  <si>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</si>
  <si>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</si>
  <si>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</si>
  <si>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</si>
  <si>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</si>
  <si>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</si>
  <si>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</si>
  <si>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</si>
  <si>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</si>
  <si>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</si>
  <si>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</si>
  <si>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</si>
  <si>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</si>
  <si>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</si>
  <si>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</si>
  <si>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</si>
  <si>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</si>
  <si>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</si>
  <si>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</si>
  <si>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</si>
  <si>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</si>
  <si>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</si>
  <si>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</si>
  <si>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</si>
  <si>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</si>
  <si>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</si>
  <si>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</si>
  <si>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</si>
  <si>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</si>
  <si>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</si>
  <si>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</si>
  <si>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</si>
  <si>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</si>
  <si>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</si>
  <si>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</si>
  <si>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</si>
  <si>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</si>
  <si>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</si>
  <si>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</si>
  <si>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</si>
  <si>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</si>
  <si>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</si>
  <si>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</si>
  <si>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</si>
  <si>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</si>
  <si>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</si>
  <si>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</si>
  <si>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</si>
  <si>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</si>
  <si>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</si>
  <si>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</si>
  <si>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</si>
  <si>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</si>
  <si>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</si>
  <si>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</si>
  <si>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</si>
  <si>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</si>
  <si>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</si>
  <si>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</si>
  <si>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</si>
  <si>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</si>
  <si>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</si>
  <si>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</si>
  <si>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</si>
  <si>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</si>
  <si>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</si>
  <si>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</si>
  <si>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</si>
  <si>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</si>
  <si>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</si>
  <si>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</si>
  <si>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</si>
  <si>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</si>
  <si>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</si>
  <si>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</si>
  <si>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</si>
  <si>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</si>
  <si>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</si>
  <si>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</si>
  <si>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</si>
  <si>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</si>
  <si>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</si>
  <si>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</si>
  <si>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</si>
  <si>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</si>
  <si>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</si>
  <si>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</si>
  <si>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</si>
  <si>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</si>
  <si>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</si>
  <si>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</si>
  <si>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</si>
  <si>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</si>
  <si>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</si>
  <si>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</si>
  <si>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</si>
  <si>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</si>
  <si>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</si>
  <si>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</si>
  <si>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</si>
  <si>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</si>
  <si>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</si>
  <si>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</si>
  <si>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</si>
  <si>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</si>
  <si>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</si>
  <si>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</si>
  <si>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</si>
  <si>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</si>
  <si>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</si>
  <si>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</si>
  <si>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</si>
  <si>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</si>
  <si>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</si>
  <si>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</si>
  <si>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</si>
  <si>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</si>
  <si>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</si>
  <si>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</si>
  <si>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</si>
  <si>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</si>
  <si>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</si>
  <si>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</si>
  <si>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</si>
  <si>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</si>
  <si>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</si>
  <si>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</si>
  <si>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</si>
  <si>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</si>
  <si>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</si>
  <si>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</si>
  <si>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</si>
  <si>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</si>
  <si>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</si>
  <si>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</si>
  <si>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</si>
  <si>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</si>
  <si>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</si>
  <si>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</si>
  <si>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</si>
  <si>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</si>
  <si>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</si>
  <si>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</si>
  <si>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</si>
  <si>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</si>
  <si>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</si>
  <si>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</si>
  <si>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</si>
  <si>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</si>
  <si>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</si>
  <si>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</si>
  <si>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</si>
  <si>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</si>
  <si>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</si>
  <si>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</si>
  <si>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</si>
  <si>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</si>
  <si>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</si>
  <si>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</si>
  <si>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</si>
  <si>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</si>
  <si>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</si>
  <si>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</si>
  <si>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</si>
  <si>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</si>
  <si>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</si>
  <si>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</si>
  <si>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</si>
  <si>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</si>
  <si>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</si>
  <si>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</si>
  <si>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</si>
  <si>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</si>
  <si>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</si>
  <si>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</si>
  <si>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</si>
  <si>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</si>
  <si>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</si>
  <si>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</si>
  <si>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</si>
  <si>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</si>
  <si>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</si>
  <si>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</si>
  <si>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</si>
  <si>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</si>
  <si>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</si>
  <si>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</si>
  <si>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</si>
  <si>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</si>
  <si>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</si>
  <si>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</si>
  <si>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</si>
  <si>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</si>
  <si>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</si>
  <si>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</si>
  <si>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</si>
  <si>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</si>
  <si>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</si>
  <si>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</si>
  <si>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</si>
  <si>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</si>
  <si>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</si>
  <si>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</si>
  <si>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</si>
  <si>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</si>
  <si>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</si>
  <si>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</si>
  <si>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</si>
  <si>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</si>
  <si>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</si>
  <si>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</si>
  <si>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</si>
  <si>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</si>
  <si>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</si>
  <si>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</si>
  <si>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</si>
  <si>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</si>
  <si>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</si>
  <si>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</si>
  <si>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</si>
  <si>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</si>
  <si>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</si>
  <si>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</si>
  <si>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</si>
  <si>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</si>
  <si>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</si>
  <si>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</si>
  <si>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</si>
  <si>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</si>
  <si>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</si>
  <si>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</si>
  <si>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</si>
  <si>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</si>
  <si>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</si>
  <si>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</si>
  <si>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</si>
  <si>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</si>
  <si>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</si>
  <si>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</si>
  <si>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</si>
  <si>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</si>
  <si>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</si>
  <si>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</si>
  <si>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</si>
  <si>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</si>
  <si>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</si>
  <si>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</si>
  <si>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</si>
  <si>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</si>
  <si>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</si>
  <si>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</si>
  <si>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</si>
  <si>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</si>
  <si>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</si>
  <si>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</si>
  <si>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</si>
  <si>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</si>
  <si>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</si>
  <si>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</si>
  <si>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</si>
  <si>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</si>
  <si>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</si>
  <si>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</si>
  <si>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</si>
  <si>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</si>
  <si>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</si>
  <si>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</si>
  <si>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</si>
  <si>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</si>
  <si>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dados: 16/12/2024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</si>
</sst>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31165</v>
          </cell>
          <cell r="H3">
            <v>21154139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10764</v>
          </cell>
          <cell r="H4">
            <v>11720029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54704</v>
          </cell>
          <cell r="H5">
            <v>10747586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22598</v>
          </cell>
          <cell r="H6">
            <v>12329176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5025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214160</v>
          </cell>
          <cell r="H8">
            <v>92263801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7923</v>
          </cell>
          <cell r="H9">
            <v>75164181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48577</v>
          </cell>
          <cell r="H10">
            <v>48305067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89150141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17474</v>
          </cell>
          <cell r="H12">
            <v>6514488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6997</v>
          </cell>
          <cell r="H13">
            <v>10843552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32876</v>
          </cell>
          <cell r="H14">
            <v>29415816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30260</v>
          </cell>
          <cell r="H15">
            <v>14147034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522</v>
          </cell>
          <cell r="H17">
            <v>7374578637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1338374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23233290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13413570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6788</v>
          </cell>
          <cell r="H21">
            <v>6674824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62190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1408663</v>
          </cell>
          <cell r="F23">
            <v>515840410</v>
          </cell>
          <cell r="G23">
            <v>654587</v>
          </cell>
          <cell r="H23">
            <v>352674726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306056</v>
          </cell>
          <cell r="F24">
            <v>48867397</v>
          </cell>
          <cell r="G24">
            <v>128488</v>
          </cell>
          <cell r="H24">
            <v>27627363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1962</v>
          </cell>
          <cell r="H25">
            <v>7763443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54431</v>
          </cell>
          <cell r="H26">
            <v>21474479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59098</v>
          </cell>
          <cell r="H27">
            <v>22987296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27286</v>
          </cell>
          <cell r="H28">
            <v>18092809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601980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154427</v>
          </cell>
          <cell r="H30">
            <v>65075357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43921</v>
          </cell>
          <cell r="H31">
            <v>3484799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36941</v>
          </cell>
          <cell r="H32">
            <v>10026085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13227</v>
          </cell>
          <cell r="H33">
            <v>8570392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2556240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124123</v>
          </cell>
          <cell r="H35">
            <v>42067527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568605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9733110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1404555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9944505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11389430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4502190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1800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12151</v>
          </cell>
          <cell r="H43">
            <v>7121364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200061</v>
          </cell>
          <cell r="H44">
            <v>52485435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99714</v>
          </cell>
          <cell r="H45">
            <v>46531849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8571328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23067</v>
          </cell>
          <cell r="H47">
            <v>21316655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10477185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138549</v>
          </cell>
          <cell r="F49">
            <v>20862300</v>
          </cell>
          <cell r="G49">
            <v>72197</v>
          </cell>
          <cell r="H49">
            <v>13717567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38146</v>
          </cell>
          <cell r="H50">
            <v>2819700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14279700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23597</v>
          </cell>
          <cell r="H52">
            <v>141481766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3323</v>
          </cell>
          <cell r="H53">
            <v>63980893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35694248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3183</v>
          </cell>
          <cell r="H55">
            <v>131804215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56458</v>
          </cell>
          <cell r="H56">
            <v>56218219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8925</v>
          </cell>
          <cell r="H57">
            <v>2947595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200</v>
          </cell>
          <cell r="H58">
            <v>1880664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32572</v>
          </cell>
          <cell r="H59">
            <v>15669017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8730</v>
          </cell>
          <cell r="H60">
            <v>11524859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51871</v>
          </cell>
          <cell r="H61">
            <v>12255040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3478208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24125</v>
          </cell>
          <cell r="H63">
            <v>5976706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11375</v>
          </cell>
          <cell r="H64">
            <v>21840815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156386</v>
          </cell>
          <cell r="H65">
            <v>21788667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70002366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6003250</v>
          </cell>
          <cell r="F67">
            <v>1173024270</v>
          </cell>
          <cell r="G67">
            <v>2931879</v>
          </cell>
          <cell r="H67">
            <v>586726135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121</v>
          </cell>
          <cell r="H68">
            <v>55069158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8705</v>
          </cell>
          <cell r="H69">
            <v>27055940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2729100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3276</v>
          </cell>
          <cell r="H71">
            <v>1542822056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580122</v>
          </cell>
          <cell r="F72">
            <v>103568056</v>
          </cell>
          <cell r="G72">
            <v>256139</v>
          </cell>
          <cell r="H72">
            <v>46046440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1903</v>
          </cell>
          <cell r="H73">
            <v>5520205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53112</v>
          </cell>
          <cell r="H74">
            <v>51771857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21965</v>
          </cell>
          <cell r="H75">
            <v>36237146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40855</v>
          </cell>
          <cell r="F76">
            <v>20373684</v>
          </cell>
          <cell r="G76">
            <v>15447</v>
          </cell>
          <cell r="H76">
            <v>9784846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11429</v>
          </cell>
          <cell r="H77">
            <v>3204131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18208</v>
          </cell>
          <cell r="H78">
            <v>3687624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24325</v>
          </cell>
          <cell r="H79">
            <v>9795825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44415864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382</v>
          </cell>
          <cell r="H81">
            <v>52970640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3387</v>
          </cell>
          <cell r="H82">
            <v>16578131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13636335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10262</v>
          </cell>
          <cell r="H84">
            <v>22252674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10986</v>
          </cell>
          <cell r="H85">
            <v>2832284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221</v>
          </cell>
          <cell r="H86">
            <v>835743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763</v>
          </cell>
          <cell r="H87">
            <v>56376294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100355</v>
          </cell>
          <cell r="H88">
            <v>46431208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7046</v>
          </cell>
          <cell r="H89">
            <v>7381900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78857</v>
          </cell>
          <cell r="H90">
            <v>9920943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483187905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14681</v>
          </cell>
          <cell r="H92">
            <v>9518217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837973</v>
          </cell>
          <cell r="F93">
            <v>265687453</v>
          </cell>
          <cell r="G93">
            <v>375044</v>
          </cell>
          <cell r="H93">
            <v>136687523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45455946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593060</v>
          </cell>
          <cell r="F95">
            <v>60369990</v>
          </cell>
          <cell r="G95">
            <v>331116</v>
          </cell>
          <cell r="H95">
            <v>54467023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761535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1771965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29531</v>
          </cell>
          <cell r="H98">
            <v>62882619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45796</v>
          </cell>
          <cell r="H99">
            <v>21188299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3830</v>
          </cell>
          <cell r="H100">
            <v>14705534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14859</v>
          </cell>
          <cell r="H101">
            <v>21878823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46902</v>
          </cell>
          <cell r="H102">
            <v>12096622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350772</v>
          </cell>
          <cell r="F103">
            <v>1972271822</v>
          </cell>
          <cell r="G103">
            <v>215728</v>
          </cell>
          <cell r="H103">
            <v>1019313924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8377</v>
          </cell>
          <cell r="H104">
            <v>12163089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51400</v>
          </cell>
          <cell r="H105">
            <v>19912203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26009340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22220</v>
          </cell>
          <cell r="H107">
            <v>1600004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11261</v>
          </cell>
          <cell r="H108">
            <v>17971948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4847295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114201</v>
          </cell>
          <cell r="H110">
            <v>39782007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9628</v>
          </cell>
          <cell r="H111">
            <v>6645872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7551651105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3618</v>
          </cell>
          <cell r="H113">
            <v>12152382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5746</v>
          </cell>
          <cell r="H114">
            <v>48227783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5515065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39905</v>
          </cell>
          <cell r="H116">
            <v>16519719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36282</v>
          </cell>
          <cell r="H117">
            <v>22974715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19220</v>
          </cell>
          <cell r="H118">
            <v>36472508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243800</v>
          </cell>
          <cell r="H119">
            <v>86188844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5208870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317836</v>
          </cell>
          <cell r="H121">
            <v>72773814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52642</v>
          </cell>
          <cell r="H122">
            <v>7431502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23389</v>
          </cell>
          <cell r="H123">
            <v>13875726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19001025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3433125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14378</v>
          </cell>
          <cell r="H126">
            <v>1779131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13567</v>
          </cell>
          <cell r="H127">
            <v>211412810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2590</v>
          </cell>
          <cell r="H128">
            <v>3124057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19603735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19938</v>
          </cell>
          <cell r="H131">
            <v>36523090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3764115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3902385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7873545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68972</v>
          </cell>
          <cell r="H135">
            <v>19341969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1098</v>
          </cell>
          <cell r="H136">
            <v>6056139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3774</v>
          </cell>
          <cell r="H137">
            <v>4946638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5896590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3598665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75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35521830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14487195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47025</v>
          </cell>
          <cell r="H143">
            <v>12642583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23555</v>
          </cell>
          <cell r="H144">
            <v>7638155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22494</v>
          </cell>
          <cell r="H145">
            <v>5003206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13074</v>
          </cell>
          <cell r="H146">
            <v>38106465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19696</v>
          </cell>
          <cell r="H147">
            <v>10926386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11669</v>
          </cell>
          <cell r="H148">
            <v>27467896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11063</v>
          </cell>
          <cell r="H149">
            <v>34562977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38347</v>
          </cell>
          <cell r="H150">
            <v>106047443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28755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3622125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44984</v>
          </cell>
          <cell r="H153">
            <v>5565718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1246050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6796</v>
          </cell>
          <cell r="H155">
            <v>19583749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19241145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58975</v>
          </cell>
          <cell r="H157">
            <v>16339379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3096730170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10849950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61546923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12596415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814665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3746100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4730</v>
          </cell>
          <cell r="H164">
            <v>5508728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138585705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9226620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22442955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7834</v>
          </cell>
          <cell r="H168">
            <v>6042950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55193</v>
          </cell>
          <cell r="H169">
            <v>121299741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14067</v>
          </cell>
          <cell r="H170">
            <v>829924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25646490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29830</v>
          </cell>
          <cell r="H172">
            <v>64303535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13975107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108756</v>
          </cell>
          <cell r="H174">
            <v>47236982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40316201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26735</v>
          </cell>
          <cell r="H176">
            <v>4885746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42246</v>
          </cell>
          <cell r="H177">
            <v>6447692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H178">
            <v>65389626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6309720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33820</v>
          </cell>
          <cell r="H180">
            <v>12861845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87300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904080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19083329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23646765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5424522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1836</v>
          </cell>
          <cell r="H187">
            <v>20147876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15924</v>
          </cell>
          <cell r="H188">
            <v>4623798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21230760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905865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14004</v>
          </cell>
          <cell r="H191">
            <v>29356144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27282630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29551</v>
          </cell>
          <cell r="H193">
            <v>47811488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54739</v>
          </cell>
          <cell r="H194">
            <v>9272688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89889</v>
          </cell>
          <cell r="H195">
            <v>23285293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H196">
            <v>500429385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10601290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587163</v>
          </cell>
          <cell r="H198">
            <v>93216159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5437540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18814</v>
          </cell>
          <cell r="H200">
            <v>13677886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1</v>
          </cell>
          <cell r="H201">
            <v>716056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37580</v>
          </cell>
          <cell r="H202">
            <v>34294748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3000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16373</v>
          </cell>
          <cell r="H204">
            <v>23174175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5095110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56311</v>
          </cell>
          <cell r="H206">
            <v>15698616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23221</v>
          </cell>
          <cell r="H207">
            <v>4129568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34212</v>
          </cell>
          <cell r="H208">
            <v>8532571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2578350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330</v>
          </cell>
          <cell r="H210">
            <v>3947918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33684975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20267</v>
          </cell>
          <cell r="H212">
            <v>6000257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8284035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346171</v>
          </cell>
          <cell r="H214">
            <v>54300970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2875695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4661865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107640</v>
          </cell>
          <cell r="H218">
            <v>7556855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65572</v>
          </cell>
          <cell r="H219">
            <v>17645090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5986</v>
          </cell>
          <cell r="H220">
            <v>3373115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11319</v>
          </cell>
          <cell r="H221">
            <v>27946383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6096450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5724</v>
          </cell>
          <cell r="H223">
            <v>19080441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7022910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15779620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148997</v>
          </cell>
          <cell r="H226">
            <v>61620410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10926060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18336675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7181865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277848</v>
          </cell>
          <cell r="H230">
            <v>25783185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17134470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547242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1822</v>
          </cell>
          <cell r="H233">
            <v>36109205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957030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49765</v>
          </cell>
          <cell r="H235">
            <v>37991544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7008855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2541</v>
          </cell>
          <cell r="H237">
            <v>24295749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116450</v>
          </cell>
          <cell r="H238">
            <v>15537399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8988</v>
          </cell>
          <cell r="H239">
            <v>1001551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65866140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29691</v>
          </cell>
          <cell r="H241">
            <v>18358837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25208</v>
          </cell>
          <cell r="H242">
            <v>39483743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519636975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25642</v>
          </cell>
          <cell r="H244">
            <v>69906656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127920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59429</v>
          </cell>
          <cell r="H246">
            <v>22427671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2521554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7921</v>
          </cell>
          <cell r="H248">
            <v>31693617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37599285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34345860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17367948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16490</v>
          </cell>
          <cell r="H252">
            <v>13938900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6963990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23904450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35570</v>
          </cell>
          <cell r="H255">
            <v>6847813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G256">
            <v>1</v>
          </cell>
          <cell r="H256">
            <v>53015943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5206920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94515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G259">
            <v>270</v>
          </cell>
          <cell r="H259">
            <v>9148185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43057500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G261">
            <v>360</v>
          </cell>
          <cell r="H261">
            <v>3424050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44207</v>
          </cell>
          <cell r="F262">
            <v>8731729</v>
          </cell>
          <cell r="G262">
            <v>8905</v>
          </cell>
          <cell r="H262">
            <v>4170186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23306310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H264">
            <v>13292085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2765</v>
          </cell>
          <cell r="H265">
            <v>3223195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53687</v>
          </cell>
          <cell r="H266">
            <v>4409789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47643</v>
          </cell>
          <cell r="H267">
            <v>19631274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29344155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8849</v>
          </cell>
          <cell r="H269">
            <v>419489480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11979</v>
          </cell>
          <cell r="H270">
            <v>1376048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179179</v>
          </cell>
          <cell r="H271">
            <v>80474939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44694</v>
          </cell>
          <cell r="H272">
            <v>14464951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65293</v>
          </cell>
          <cell r="F273">
            <v>7491086</v>
          </cell>
          <cell r="G273">
            <v>27917</v>
          </cell>
          <cell r="H273">
            <v>3251271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10964</v>
          </cell>
          <cell r="H274">
            <v>13645359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4082</v>
          </cell>
          <cell r="H275">
            <v>23809092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114298620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18939</v>
          </cell>
          <cell r="H277">
            <v>2984227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51635</v>
          </cell>
          <cell r="H278">
            <v>195479108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754283</v>
          </cell>
          <cell r="F279">
            <v>140470279</v>
          </cell>
          <cell r="G279">
            <v>349049</v>
          </cell>
          <cell r="H279">
            <v>64251435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25673</v>
          </cell>
          <cell r="H280">
            <v>11519059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G281">
            <v>1337</v>
          </cell>
          <cell r="H281">
            <v>24417432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62469990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G283">
            <v>270</v>
          </cell>
          <cell r="H283">
            <v>27843450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G284">
            <v>4918</v>
          </cell>
          <cell r="H284">
            <v>10096619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3985950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16635</v>
          </cell>
          <cell r="H286">
            <v>26027644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10458357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8334060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24485</v>
          </cell>
          <cell r="H289">
            <v>9224883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646050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12683400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12701475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38906640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712950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10181</v>
          </cell>
          <cell r="H296">
            <v>12138502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10851930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13055</v>
          </cell>
          <cell r="H298">
            <v>2051168</v>
          </cell>
        </row>
        <row r="299">
          <cell r="A299">
            <v>291210</v>
          </cell>
          <cell r="B299" t="str">
            <v>BA</v>
          </cell>
          <cell r="C299" t="str">
            <v>IBICARAÍ</v>
          </cell>
          <cell r="D299" t="str">
            <v>291210</v>
          </cell>
          <cell r="H299">
            <v>3419192</v>
          </cell>
        </row>
        <row r="300">
          <cell r="A300">
            <v>291220</v>
          </cell>
          <cell r="B300" t="str">
            <v>BA</v>
          </cell>
          <cell r="C300" t="str">
            <v>IBICOARA</v>
          </cell>
          <cell r="D300" t="str">
            <v>291220</v>
          </cell>
          <cell r="E300">
            <v>43349</v>
          </cell>
          <cell r="F300">
            <v>15099797</v>
          </cell>
          <cell r="G300">
            <v>8063</v>
          </cell>
          <cell r="H300">
            <v>5549370</v>
          </cell>
        </row>
        <row r="301">
          <cell r="A301">
            <v>291230</v>
          </cell>
          <cell r="B301" t="str">
            <v>BA</v>
          </cell>
          <cell r="C301" t="str">
            <v>IBICUÍ</v>
          </cell>
          <cell r="D301" t="str">
            <v>291230</v>
          </cell>
          <cell r="F301">
            <v>1980000</v>
          </cell>
          <cell r="H301">
            <v>990000</v>
          </cell>
        </row>
        <row r="302">
          <cell r="A302">
            <v>291240</v>
          </cell>
          <cell r="B302" t="str">
            <v>BA</v>
          </cell>
          <cell r="C302" t="str">
            <v>IBIPEBA</v>
          </cell>
          <cell r="D302" t="str">
            <v>291240</v>
          </cell>
          <cell r="E302">
            <v>28189</v>
          </cell>
          <cell r="F302">
            <v>25120533</v>
          </cell>
          <cell r="G302">
            <v>8039</v>
          </cell>
          <cell r="H302">
            <v>12293277</v>
          </cell>
        </row>
        <row r="303">
          <cell r="A303">
            <v>291250</v>
          </cell>
          <cell r="B303" t="str">
            <v>BA</v>
          </cell>
          <cell r="C303" t="str">
            <v>IBIPITANGA</v>
          </cell>
          <cell r="D303" t="str">
            <v>291250</v>
          </cell>
          <cell r="E303">
            <v>45212</v>
          </cell>
          <cell r="F303">
            <v>5113992</v>
          </cell>
          <cell r="G303">
            <v>34492</v>
          </cell>
          <cell r="H303">
            <v>3258959</v>
          </cell>
        </row>
        <row r="304">
          <cell r="A304">
            <v>291260</v>
          </cell>
          <cell r="B304" t="str">
            <v>BA</v>
          </cell>
          <cell r="C304" t="str">
            <v>IBIQUERA</v>
          </cell>
          <cell r="D304" t="str">
            <v>291260</v>
          </cell>
          <cell r="F304">
            <v>1926990</v>
          </cell>
          <cell r="H304">
            <v>963495</v>
          </cell>
        </row>
        <row r="305">
          <cell r="A305">
            <v>291270</v>
          </cell>
          <cell r="B305" t="str">
            <v>BA</v>
          </cell>
          <cell r="C305" t="str">
            <v>IBIRAPITANGA</v>
          </cell>
          <cell r="D305" t="str">
            <v>291270</v>
          </cell>
          <cell r="F305">
            <v>735930</v>
          </cell>
          <cell r="H305">
            <v>367965</v>
          </cell>
        </row>
        <row r="306">
          <cell r="A306">
            <v>291280</v>
          </cell>
          <cell r="B306" t="str">
            <v>BA</v>
          </cell>
          <cell r="C306" t="str">
            <v>IBIRAPUÃ</v>
          </cell>
          <cell r="D306" t="str">
            <v>291280</v>
          </cell>
          <cell r="F306">
            <v>8640</v>
          </cell>
          <cell r="H306">
            <v>4320</v>
          </cell>
        </row>
        <row r="307">
          <cell r="A307">
            <v>291290</v>
          </cell>
          <cell r="B307" t="str">
            <v>BA</v>
          </cell>
          <cell r="C307" t="str">
            <v>IBIRATAIA</v>
          </cell>
          <cell r="D307" t="str">
            <v>291290</v>
          </cell>
          <cell r="F307">
            <v>3318780</v>
          </cell>
          <cell r="H307">
            <v>1659390</v>
          </cell>
        </row>
        <row r="308">
          <cell r="A308">
            <v>291300</v>
          </cell>
          <cell r="B308" t="str">
            <v>BA</v>
          </cell>
          <cell r="C308" t="str">
            <v>IBITIARA</v>
          </cell>
          <cell r="D308" t="str">
            <v>291300</v>
          </cell>
          <cell r="E308">
            <v>571</v>
          </cell>
          <cell r="F308">
            <v>150848437</v>
          </cell>
          <cell r="H308">
            <v>75770970</v>
          </cell>
        </row>
        <row r="309">
          <cell r="A309">
            <v>291310</v>
          </cell>
          <cell r="B309" t="str">
            <v>BA</v>
          </cell>
          <cell r="C309" t="str">
            <v>IBITITÁ</v>
          </cell>
          <cell r="D309" t="str">
            <v>291310</v>
          </cell>
          <cell r="F309">
            <v>66046290</v>
          </cell>
          <cell r="H309">
            <v>33023145</v>
          </cell>
        </row>
        <row r="310">
          <cell r="A310">
            <v>291320</v>
          </cell>
          <cell r="B310" t="str">
            <v>BA</v>
          </cell>
          <cell r="C310" t="str">
            <v>IBOTIRAMA</v>
          </cell>
          <cell r="D310" t="str">
            <v>291320</v>
          </cell>
          <cell r="E310">
            <v>292197</v>
          </cell>
          <cell r="F310">
            <v>72872090</v>
          </cell>
          <cell r="G310">
            <v>157311</v>
          </cell>
          <cell r="H310">
            <v>36172492</v>
          </cell>
        </row>
        <row r="311">
          <cell r="A311">
            <v>291330</v>
          </cell>
          <cell r="B311" t="str">
            <v>BA</v>
          </cell>
          <cell r="C311" t="str">
            <v>ICHU</v>
          </cell>
          <cell r="D311" t="str">
            <v>291330</v>
          </cell>
          <cell r="F311">
            <v>10349310</v>
          </cell>
          <cell r="H311">
            <v>5174655</v>
          </cell>
        </row>
        <row r="312">
          <cell r="A312">
            <v>291340</v>
          </cell>
          <cell r="B312" t="str">
            <v>BA</v>
          </cell>
          <cell r="C312" t="str">
            <v>IGAPORÃ</v>
          </cell>
          <cell r="D312" t="str">
            <v>291340</v>
          </cell>
          <cell r="E312">
            <v>26255</v>
          </cell>
          <cell r="F312">
            <v>4366827</v>
          </cell>
          <cell r="G312">
            <v>7700</v>
          </cell>
          <cell r="H312">
            <v>1058715</v>
          </cell>
        </row>
        <row r="313">
          <cell r="A313">
            <v>291345</v>
          </cell>
          <cell r="B313" t="str">
            <v>BA</v>
          </cell>
          <cell r="C313" t="str">
            <v>IGRAPIÚNA</v>
          </cell>
          <cell r="D313" t="str">
            <v>291345</v>
          </cell>
          <cell r="F313">
            <v>56722640</v>
          </cell>
          <cell r="H313">
            <v>28380780</v>
          </cell>
        </row>
        <row r="314">
          <cell r="A314">
            <v>291360</v>
          </cell>
          <cell r="B314" t="str">
            <v>BA</v>
          </cell>
          <cell r="C314" t="str">
            <v>ILHÉUS</v>
          </cell>
          <cell r="D314" t="str">
            <v>291360</v>
          </cell>
          <cell r="E314">
            <v>553283</v>
          </cell>
          <cell r="F314">
            <v>206614884</v>
          </cell>
          <cell r="G314">
            <v>257392</v>
          </cell>
          <cell r="H314">
            <v>82363869</v>
          </cell>
        </row>
        <row r="315">
          <cell r="A315">
            <v>291370</v>
          </cell>
          <cell r="B315" t="str">
            <v>BA</v>
          </cell>
          <cell r="C315" t="str">
            <v>INHAMBUPE</v>
          </cell>
          <cell r="D315" t="str">
            <v>291370</v>
          </cell>
          <cell r="F315">
            <v>0</v>
          </cell>
          <cell r="H315">
            <v>0</v>
          </cell>
        </row>
        <row r="316">
          <cell r="A316">
            <v>291380</v>
          </cell>
          <cell r="B316" t="str">
            <v>BA</v>
          </cell>
          <cell r="C316" t="str">
            <v>IPECAETÁ</v>
          </cell>
          <cell r="D316" t="str">
            <v>291380</v>
          </cell>
          <cell r="F316">
            <v>28746450</v>
          </cell>
          <cell r="H316">
            <v>14373225</v>
          </cell>
        </row>
        <row r="317">
          <cell r="A317">
            <v>291390</v>
          </cell>
          <cell r="B317" t="str">
            <v>BA</v>
          </cell>
          <cell r="C317" t="str">
            <v>IPIAÚ</v>
          </cell>
          <cell r="D317" t="str">
            <v>291390</v>
          </cell>
          <cell r="E317">
            <v>321796</v>
          </cell>
          <cell r="F317">
            <v>80213829</v>
          </cell>
          <cell r="G317">
            <v>156994</v>
          </cell>
          <cell r="H317">
            <v>37046915</v>
          </cell>
        </row>
        <row r="318">
          <cell r="A318">
            <v>291400</v>
          </cell>
          <cell r="B318" t="str">
            <v>BA</v>
          </cell>
          <cell r="C318" t="str">
            <v>IPIRÁ</v>
          </cell>
          <cell r="D318" t="str">
            <v>291400</v>
          </cell>
          <cell r="E318">
            <v>9481</v>
          </cell>
          <cell r="F318">
            <v>30792844</v>
          </cell>
          <cell r="H318">
            <v>5161350</v>
          </cell>
        </row>
        <row r="319">
          <cell r="A319">
            <v>291410</v>
          </cell>
          <cell r="B319" t="str">
            <v>BA</v>
          </cell>
          <cell r="C319" t="str">
            <v>IPUPIARA</v>
          </cell>
          <cell r="D319" t="str">
            <v>291410</v>
          </cell>
          <cell r="F319">
            <v>27525830</v>
          </cell>
          <cell r="H319">
            <v>13766415</v>
          </cell>
        </row>
        <row r="320">
          <cell r="A320">
            <v>291420</v>
          </cell>
          <cell r="B320" t="str">
            <v>BA</v>
          </cell>
          <cell r="C320" t="str">
            <v>IRAJUBA</v>
          </cell>
          <cell r="D320" t="str">
            <v>291420</v>
          </cell>
          <cell r="E320">
            <v>555</v>
          </cell>
          <cell r="F320">
            <v>16351311</v>
          </cell>
          <cell r="H320">
            <v>8457670</v>
          </cell>
        </row>
        <row r="321">
          <cell r="A321">
            <v>291430</v>
          </cell>
          <cell r="B321" t="str">
            <v>BA</v>
          </cell>
          <cell r="C321" t="str">
            <v>IRAMAIA</v>
          </cell>
          <cell r="D321" t="str">
            <v>291430</v>
          </cell>
          <cell r="E321">
            <v>39818</v>
          </cell>
          <cell r="F321">
            <v>16888424</v>
          </cell>
          <cell r="G321">
            <v>22348</v>
          </cell>
          <cell r="H321">
            <v>8266738</v>
          </cell>
        </row>
        <row r="322">
          <cell r="A322">
            <v>291440</v>
          </cell>
          <cell r="B322" t="str">
            <v>BA</v>
          </cell>
          <cell r="C322" t="str">
            <v>IRAQUARA</v>
          </cell>
          <cell r="D322" t="str">
            <v>291440</v>
          </cell>
          <cell r="E322">
            <v>209231</v>
          </cell>
          <cell r="F322">
            <v>134477721</v>
          </cell>
          <cell r="G322">
            <v>98458</v>
          </cell>
          <cell r="H322">
            <v>68090023</v>
          </cell>
        </row>
        <row r="323">
          <cell r="A323">
            <v>291450</v>
          </cell>
          <cell r="B323" t="str">
            <v>BA</v>
          </cell>
          <cell r="C323" t="str">
            <v>IRARÁ</v>
          </cell>
          <cell r="D323" t="str">
            <v>291450</v>
          </cell>
          <cell r="F323">
            <v>136644575</v>
          </cell>
          <cell r="H323">
            <v>69398145</v>
          </cell>
        </row>
        <row r="324">
          <cell r="A324">
            <v>291460</v>
          </cell>
          <cell r="B324" t="str">
            <v>BA</v>
          </cell>
          <cell r="C324" t="str">
            <v>IRECÊ</v>
          </cell>
          <cell r="D324" t="str">
            <v>291460</v>
          </cell>
          <cell r="F324">
            <v>3974840</v>
          </cell>
          <cell r="H324">
            <v>1990920</v>
          </cell>
        </row>
        <row r="325">
          <cell r="A325">
            <v>291465</v>
          </cell>
          <cell r="B325" t="str">
            <v>BA</v>
          </cell>
          <cell r="C325" t="str">
            <v>ITABELA</v>
          </cell>
          <cell r="D325" t="str">
            <v>291465</v>
          </cell>
          <cell r="E325">
            <v>2289</v>
          </cell>
          <cell r="F325">
            <v>5204154</v>
          </cell>
          <cell r="G325">
            <v>305</v>
          </cell>
          <cell r="H325">
            <v>2581935</v>
          </cell>
        </row>
        <row r="326">
          <cell r="A326">
            <v>291470</v>
          </cell>
          <cell r="B326" t="str">
            <v>BA</v>
          </cell>
          <cell r="C326" t="str">
            <v>ITABERABA</v>
          </cell>
          <cell r="D326" t="str">
            <v>291470</v>
          </cell>
          <cell r="F326">
            <v>33018450</v>
          </cell>
          <cell r="H326">
            <v>16509225</v>
          </cell>
        </row>
        <row r="327">
          <cell r="A327">
            <v>291480</v>
          </cell>
          <cell r="B327" t="str">
            <v>BA</v>
          </cell>
          <cell r="C327" t="str">
            <v>ITABUNA</v>
          </cell>
          <cell r="D327" t="str">
            <v>291480</v>
          </cell>
          <cell r="E327">
            <v>76587</v>
          </cell>
          <cell r="F327">
            <v>161157008</v>
          </cell>
          <cell r="G327">
            <v>27509</v>
          </cell>
          <cell r="H327">
            <v>80850048</v>
          </cell>
        </row>
        <row r="328">
          <cell r="A328">
            <v>291490</v>
          </cell>
          <cell r="B328" t="str">
            <v>BA</v>
          </cell>
          <cell r="C328" t="str">
            <v>ITACARÉ</v>
          </cell>
          <cell r="D328" t="str">
            <v>291490</v>
          </cell>
          <cell r="E328">
            <v>3582</v>
          </cell>
          <cell r="F328">
            <v>12476745</v>
          </cell>
          <cell r="G328">
            <v>180</v>
          </cell>
          <cell r="H328">
            <v>7594665</v>
          </cell>
        </row>
        <row r="329">
          <cell r="A329">
            <v>291500</v>
          </cell>
          <cell r="B329" t="str">
            <v>BA</v>
          </cell>
          <cell r="C329" t="str">
            <v>ITAETÉ</v>
          </cell>
          <cell r="D329" t="str">
            <v>291500</v>
          </cell>
          <cell r="E329">
            <v>38369</v>
          </cell>
          <cell r="F329">
            <v>27332711</v>
          </cell>
          <cell r="G329">
            <v>27257</v>
          </cell>
          <cell r="H329">
            <v>13479641</v>
          </cell>
        </row>
        <row r="330">
          <cell r="A330">
            <v>291510</v>
          </cell>
          <cell r="B330" t="str">
            <v>BA</v>
          </cell>
          <cell r="C330" t="str">
            <v>ITAGI</v>
          </cell>
          <cell r="D330" t="str">
            <v>291510</v>
          </cell>
          <cell r="E330">
            <v>16020</v>
          </cell>
          <cell r="F330">
            <v>19640660</v>
          </cell>
          <cell r="G330">
            <v>21242</v>
          </cell>
          <cell r="H330">
            <v>9497563</v>
          </cell>
        </row>
        <row r="331">
          <cell r="A331">
            <v>291520</v>
          </cell>
          <cell r="B331" t="str">
            <v>BA</v>
          </cell>
          <cell r="C331" t="str">
            <v>ITAGIBÁ</v>
          </cell>
          <cell r="D331" t="str">
            <v>291520</v>
          </cell>
          <cell r="F331">
            <v>77513870</v>
          </cell>
          <cell r="H331">
            <v>38763585</v>
          </cell>
        </row>
        <row r="332">
          <cell r="A332">
            <v>291535</v>
          </cell>
          <cell r="B332" t="str">
            <v>BA</v>
          </cell>
          <cell r="C332" t="str">
            <v>ITAGUAÇU DA BAHIA</v>
          </cell>
          <cell r="D332" t="str">
            <v>291535</v>
          </cell>
          <cell r="E332">
            <v>40328</v>
          </cell>
          <cell r="F332">
            <v>12206736</v>
          </cell>
          <cell r="G332">
            <v>18256</v>
          </cell>
          <cell r="H332">
            <v>5705454</v>
          </cell>
        </row>
        <row r="333">
          <cell r="A333">
            <v>291550</v>
          </cell>
          <cell r="B333" t="str">
            <v>BA</v>
          </cell>
          <cell r="C333" t="str">
            <v>ITAJUÍPE</v>
          </cell>
          <cell r="D333" t="str">
            <v>291550</v>
          </cell>
          <cell r="F333">
            <v>71288440</v>
          </cell>
          <cell r="H333">
            <v>35738415</v>
          </cell>
        </row>
        <row r="334">
          <cell r="A334">
            <v>291570</v>
          </cell>
          <cell r="B334" t="str">
            <v>BA</v>
          </cell>
          <cell r="C334" t="str">
            <v>ITAMARI</v>
          </cell>
          <cell r="D334" t="str">
            <v>291570</v>
          </cell>
          <cell r="F334">
            <v>4699170</v>
          </cell>
          <cell r="H334">
            <v>2349585</v>
          </cell>
        </row>
        <row r="335">
          <cell r="A335">
            <v>291580</v>
          </cell>
          <cell r="B335" t="str">
            <v>BA</v>
          </cell>
          <cell r="C335" t="str">
            <v>ITAMBÉ</v>
          </cell>
          <cell r="D335" t="str">
            <v>291580</v>
          </cell>
          <cell r="E335">
            <v>5074</v>
          </cell>
          <cell r="F335">
            <v>253767711</v>
          </cell>
          <cell r="G335">
            <v>2776</v>
          </cell>
          <cell r="H335">
            <v>127192405</v>
          </cell>
        </row>
        <row r="336">
          <cell r="A336">
            <v>291590</v>
          </cell>
          <cell r="B336" t="str">
            <v>BA</v>
          </cell>
          <cell r="C336" t="str">
            <v>ITANAGRA</v>
          </cell>
          <cell r="D336" t="str">
            <v>291590</v>
          </cell>
          <cell r="F336">
            <v>35953750</v>
          </cell>
          <cell r="H336">
            <v>17985135</v>
          </cell>
        </row>
        <row r="337">
          <cell r="A337">
            <v>291610</v>
          </cell>
          <cell r="B337" t="str">
            <v>BA</v>
          </cell>
          <cell r="C337" t="str">
            <v>ITAPARICA</v>
          </cell>
          <cell r="D337" t="str">
            <v>291610</v>
          </cell>
          <cell r="F337">
            <v>12661146</v>
          </cell>
          <cell r="H337">
            <v>6355500</v>
          </cell>
        </row>
        <row r="338">
          <cell r="A338">
            <v>291630</v>
          </cell>
          <cell r="B338" t="str">
            <v>BA</v>
          </cell>
          <cell r="C338" t="str">
            <v>ITAPEBI</v>
          </cell>
          <cell r="D338" t="str">
            <v>291630</v>
          </cell>
          <cell r="F338">
            <v>8160210</v>
          </cell>
          <cell r="H338">
            <v>4080105</v>
          </cell>
        </row>
        <row r="339">
          <cell r="A339">
            <v>291640</v>
          </cell>
          <cell r="B339" t="str">
            <v>BA</v>
          </cell>
          <cell r="C339" t="str">
            <v>ITAPETINGA</v>
          </cell>
          <cell r="D339" t="str">
            <v>291640</v>
          </cell>
          <cell r="E339">
            <v>36961</v>
          </cell>
          <cell r="F339">
            <v>121064381</v>
          </cell>
          <cell r="G339">
            <v>29634</v>
          </cell>
          <cell r="H339">
            <v>64115950</v>
          </cell>
        </row>
        <row r="340">
          <cell r="A340">
            <v>291650</v>
          </cell>
          <cell r="B340" t="str">
            <v>BA</v>
          </cell>
          <cell r="C340" t="str">
            <v>ITAPICURU</v>
          </cell>
          <cell r="D340" t="str">
            <v>291650</v>
          </cell>
          <cell r="E340">
            <v>6678</v>
          </cell>
          <cell r="F340">
            <v>111766404</v>
          </cell>
          <cell r="G340">
            <v>1561</v>
          </cell>
          <cell r="H340">
            <v>56489020</v>
          </cell>
        </row>
        <row r="341">
          <cell r="A341">
            <v>291670</v>
          </cell>
          <cell r="B341" t="str">
            <v>BA</v>
          </cell>
          <cell r="C341" t="str">
            <v>ITAQUARA</v>
          </cell>
          <cell r="D341" t="str">
            <v>291670</v>
          </cell>
          <cell r="F341">
            <v>8116440</v>
          </cell>
          <cell r="H341">
            <v>4058220</v>
          </cell>
        </row>
        <row r="342">
          <cell r="A342">
            <v>291685</v>
          </cell>
          <cell r="B342" t="str">
            <v>BA</v>
          </cell>
          <cell r="C342" t="str">
            <v>ITATIM</v>
          </cell>
          <cell r="D342" t="str">
            <v>291685</v>
          </cell>
          <cell r="F342">
            <v>30189070</v>
          </cell>
          <cell r="H342">
            <v>15094920</v>
          </cell>
        </row>
        <row r="343">
          <cell r="A343">
            <v>291690</v>
          </cell>
          <cell r="B343" t="str">
            <v>BA</v>
          </cell>
          <cell r="C343" t="str">
            <v>ITIRUÇU</v>
          </cell>
          <cell r="D343" t="str">
            <v>291690</v>
          </cell>
          <cell r="F343">
            <v>65165724</v>
          </cell>
          <cell r="H343">
            <v>32952735</v>
          </cell>
        </row>
        <row r="344">
          <cell r="A344">
            <v>291700</v>
          </cell>
          <cell r="B344" t="str">
            <v>BA</v>
          </cell>
          <cell r="C344" t="str">
            <v>ITIÚBA</v>
          </cell>
          <cell r="D344" t="str">
            <v>291700</v>
          </cell>
          <cell r="F344">
            <v>6158310</v>
          </cell>
          <cell r="H344">
            <v>3079155</v>
          </cell>
        </row>
        <row r="345">
          <cell r="A345">
            <v>291710</v>
          </cell>
          <cell r="B345" t="str">
            <v>BA</v>
          </cell>
          <cell r="C345" t="str">
            <v>ITORORÓ</v>
          </cell>
          <cell r="D345" t="str">
            <v>291710</v>
          </cell>
          <cell r="F345">
            <v>45013116</v>
          </cell>
          <cell r="H345">
            <v>22717860</v>
          </cell>
        </row>
        <row r="346">
          <cell r="A346">
            <v>291720</v>
          </cell>
          <cell r="B346" t="str">
            <v>BA</v>
          </cell>
          <cell r="C346" t="str">
            <v>ITUAÇU</v>
          </cell>
          <cell r="D346" t="str">
            <v>291720</v>
          </cell>
          <cell r="E346">
            <v>38972</v>
          </cell>
          <cell r="F346">
            <v>19566270</v>
          </cell>
          <cell r="G346">
            <v>20408</v>
          </cell>
          <cell r="H346">
            <v>8677791</v>
          </cell>
        </row>
        <row r="347">
          <cell r="A347">
            <v>291730</v>
          </cell>
          <cell r="B347" t="str">
            <v>BA</v>
          </cell>
          <cell r="C347" t="str">
            <v>ITUBERÁ</v>
          </cell>
          <cell r="D347" t="str">
            <v>291730</v>
          </cell>
          <cell r="F347">
            <v>921453930</v>
          </cell>
          <cell r="H347">
            <v>460726965</v>
          </cell>
        </row>
        <row r="348">
          <cell r="A348">
            <v>291733</v>
          </cell>
          <cell r="B348" t="str">
            <v>BA</v>
          </cell>
          <cell r="C348" t="str">
            <v>IUIÚ</v>
          </cell>
          <cell r="D348" t="str">
            <v>291733</v>
          </cell>
          <cell r="E348">
            <v>86187</v>
          </cell>
          <cell r="F348">
            <v>59318074</v>
          </cell>
          <cell r="G348">
            <v>37647</v>
          </cell>
          <cell r="H348">
            <v>27311286</v>
          </cell>
        </row>
        <row r="349">
          <cell r="A349">
            <v>291735</v>
          </cell>
          <cell r="B349" t="str">
            <v>BA</v>
          </cell>
          <cell r="C349" t="str">
            <v>JABORANDI</v>
          </cell>
          <cell r="D349" t="str">
            <v>291735</v>
          </cell>
          <cell r="E349">
            <v>115788</v>
          </cell>
          <cell r="F349">
            <v>33623971</v>
          </cell>
          <cell r="G349">
            <v>68849</v>
          </cell>
          <cell r="H349">
            <v>15770461</v>
          </cell>
        </row>
        <row r="350">
          <cell r="A350">
            <v>291740</v>
          </cell>
          <cell r="B350" t="str">
            <v>BA</v>
          </cell>
          <cell r="C350" t="str">
            <v>JACARACI</v>
          </cell>
          <cell r="D350" t="str">
            <v>291740</v>
          </cell>
          <cell r="E350">
            <v>15807</v>
          </cell>
          <cell r="F350">
            <v>60547923</v>
          </cell>
          <cell r="G350">
            <v>21419</v>
          </cell>
          <cell r="H350">
            <v>13245934</v>
          </cell>
        </row>
        <row r="351">
          <cell r="A351">
            <v>291750</v>
          </cell>
          <cell r="B351" t="str">
            <v>BA</v>
          </cell>
          <cell r="C351" t="str">
            <v>JACOBINA</v>
          </cell>
          <cell r="D351" t="str">
            <v>291750</v>
          </cell>
          <cell r="F351">
            <v>22617446</v>
          </cell>
          <cell r="H351">
            <v>11254065</v>
          </cell>
        </row>
        <row r="352">
          <cell r="A352">
            <v>291760</v>
          </cell>
          <cell r="B352" t="str">
            <v>BA</v>
          </cell>
          <cell r="C352" t="str">
            <v>JAGUAQUARA</v>
          </cell>
          <cell r="D352" t="str">
            <v>291760</v>
          </cell>
          <cell r="E352">
            <v>62639</v>
          </cell>
          <cell r="F352">
            <v>135177687</v>
          </cell>
          <cell r="G352">
            <v>31843</v>
          </cell>
          <cell r="H352">
            <v>67142041</v>
          </cell>
        </row>
        <row r="353">
          <cell r="A353">
            <v>291770</v>
          </cell>
          <cell r="B353" t="str">
            <v>BA</v>
          </cell>
          <cell r="C353" t="str">
            <v>JAGUARARI</v>
          </cell>
          <cell r="D353" t="str">
            <v>291770</v>
          </cell>
          <cell r="F353">
            <v>37714705</v>
          </cell>
          <cell r="H353">
            <v>19108635</v>
          </cell>
        </row>
        <row r="354">
          <cell r="A354">
            <v>291780</v>
          </cell>
          <cell r="B354" t="str">
            <v>BA</v>
          </cell>
          <cell r="C354" t="str">
            <v>JAGUARIPE</v>
          </cell>
          <cell r="D354" t="str">
            <v>291780</v>
          </cell>
          <cell r="E354">
            <v>6915</v>
          </cell>
          <cell r="F354">
            <v>16849694</v>
          </cell>
          <cell r="G354">
            <v>2792</v>
          </cell>
          <cell r="H354">
            <v>7183507</v>
          </cell>
        </row>
        <row r="355">
          <cell r="A355">
            <v>291790</v>
          </cell>
          <cell r="B355" t="str">
            <v>BA</v>
          </cell>
          <cell r="C355" t="str">
            <v>JANDAÍRA</v>
          </cell>
          <cell r="D355" t="str">
            <v>291790</v>
          </cell>
          <cell r="F355">
            <v>59236013</v>
          </cell>
          <cell r="H355">
            <v>29623050</v>
          </cell>
        </row>
        <row r="356">
          <cell r="A356">
            <v>291800</v>
          </cell>
          <cell r="B356" t="str">
            <v>BA</v>
          </cell>
          <cell r="C356" t="str">
            <v>JEQUIÉ</v>
          </cell>
          <cell r="D356" t="str">
            <v>291800</v>
          </cell>
          <cell r="E356">
            <v>1105617</v>
          </cell>
          <cell r="F356">
            <v>193513815</v>
          </cell>
          <cell r="G356">
            <v>579335</v>
          </cell>
          <cell r="H356">
            <v>90752367</v>
          </cell>
        </row>
        <row r="357">
          <cell r="A357">
            <v>291810</v>
          </cell>
          <cell r="B357" t="str">
            <v>BA</v>
          </cell>
          <cell r="C357" t="str">
            <v>JEREMOABO</v>
          </cell>
          <cell r="D357" t="str">
            <v>291810</v>
          </cell>
          <cell r="E357">
            <v>8603</v>
          </cell>
          <cell r="F357">
            <v>5147405</v>
          </cell>
          <cell r="H357">
            <v>1764075</v>
          </cell>
        </row>
        <row r="358">
          <cell r="A358">
            <v>291820</v>
          </cell>
          <cell r="B358" t="str">
            <v>BA</v>
          </cell>
          <cell r="C358" t="str">
            <v>JIQUIRIÇÁ</v>
          </cell>
          <cell r="D358" t="str">
            <v>291820</v>
          </cell>
          <cell r="E358">
            <v>62299</v>
          </cell>
          <cell r="F358">
            <v>6614743</v>
          </cell>
          <cell r="G358">
            <v>24154</v>
          </cell>
          <cell r="H358">
            <v>2857760</v>
          </cell>
        </row>
        <row r="359">
          <cell r="A359">
            <v>291830</v>
          </cell>
          <cell r="B359" t="str">
            <v>BA</v>
          </cell>
          <cell r="C359" t="str">
            <v>JITAÚNA</v>
          </cell>
          <cell r="D359" t="str">
            <v>291830</v>
          </cell>
          <cell r="E359">
            <v>76672</v>
          </cell>
          <cell r="F359">
            <v>20509274</v>
          </cell>
          <cell r="G359">
            <v>34172</v>
          </cell>
          <cell r="H359">
            <v>9546460</v>
          </cell>
        </row>
        <row r="360">
          <cell r="A360">
            <v>291835</v>
          </cell>
          <cell r="B360" t="str">
            <v>BA</v>
          </cell>
          <cell r="C360" t="str">
            <v>JOÃO DOURADO</v>
          </cell>
          <cell r="D360" t="str">
            <v>291835</v>
          </cell>
          <cell r="E360">
            <v>31592</v>
          </cell>
          <cell r="F360">
            <v>258433396</v>
          </cell>
          <cell r="G360">
            <v>15086</v>
          </cell>
          <cell r="H360">
            <v>129018189</v>
          </cell>
        </row>
        <row r="361">
          <cell r="A361">
            <v>291840</v>
          </cell>
          <cell r="B361" t="str">
            <v>BA</v>
          </cell>
          <cell r="C361" t="str">
            <v>JUAZEIRO</v>
          </cell>
          <cell r="D361" t="str">
            <v>291840</v>
          </cell>
          <cell r="E361">
            <v>939701</v>
          </cell>
          <cell r="F361">
            <v>304992686</v>
          </cell>
          <cell r="G361">
            <v>474090</v>
          </cell>
          <cell r="H361">
            <v>139386912</v>
          </cell>
        </row>
        <row r="362">
          <cell r="A362">
            <v>291850</v>
          </cell>
          <cell r="B362" t="str">
            <v>BA</v>
          </cell>
          <cell r="C362" t="str">
            <v>JUSSARA</v>
          </cell>
          <cell r="D362" t="str">
            <v>291850</v>
          </cell>
          <cell r="E362">
            <v>17997</v>
          </cell>
          <cell r="F362">
            <v>20288669</v>
          </cell>
          <cell r="G362">
            <v>23879</v>
          </cell>
          <cell r="H362">
            <v>10054518</v>
          </cell>
        </row>
        <row r="363">
          <cell r="A363">
            <v>291855</v>
          </cell>
          <cell r="B363" t="str">
            <v>BA</v>
          </cell>
          <cell r="C363" t="str">
            <v>JUSSARI</v>
          </cell>
          <cell r="D363" t="str">
            <v>291855</v>
          </cell>
          <cell r="E363">
            <v>28205</v>
          </cell>
          <cell r="F363">
            <v>11609177</v>
          </cell>
          <cell r="G363">
            <v>26340</v>
          </cell>
          <cell r="H363">
            <v>5304268</v>
          </cell>
        </row>
        <row r="364">
          <cell r="A364">
            <v>291860</v>
          </cell>
          <cell r="B364" t="str">
            <v>BA</v>
          </cell>
          <cell r="C364" t="str">
            <v>JUSSIAPE</v>
          </cell>
          <cell r="D364" t="str">
            <v>291860</v>
          </cell>
          <cell r="F364">
            <v>12061170</v>
          </cell>
          <cell r="H364">
            <v>6030585</v>
          </cell>
        </row>
        <row r="365">
          <cell r="A365">
            <v>291870</v>
          </cell>
          <cell r="B365" t="str">
            <v>BA</v>
          </cell>
          <cell r="C365" t="str">
            <v>LAFAIETE COUTINHO</v>
          </cell>
          <cell r="D365" t="str">
            <v>291870</v>
          </cell>
          <cell r="E365">
            <v>49318</v>
          </cell>
          <cell r="F365">
            <v>9706607</v>
          </cell>
          <cell r="G365">
            <v>27869</v>
          </cell>
          <cell r="H365">
            <v>4098836</v>
          </cell>
        </row>
        <row r="366">
          <cell r="A366">
            <v>291875</v>
          </cell>
          <cell r="B366" t="str">
            <v>BA</v>
          </cell>
          <cell r="C366" t="str">
            <v>LAGOA REAL</v>
          </cell>
          <cell r="D366" t="str">
            <v>291875</v>
          </cell>
          <cell r="E366">
            <v>4021</v>
          </cell>
          <cell r="F366">
            <v>13859887</v>
          </cell>
          <cell r="G366">
            <v>17558</v>
          </cell>
          <cell r="H366">
            <v>8143690</v>
          </cell>
        </row>
        <row r="367">
          <cell r="A367">
            <v>291880</v>
          </cell>
          <cell r="B367" t="str">
            <v>BA</v>
          </cell>
          <cell r="C367" t="str">
            <v>LAJE</v>
          </cell>
          <cell r="D367" t="str">
            <v>291880</v>
          </cell>
          <cell r="F367">
            <v>0</v>
          </cell>
          <cell r="H367">
            <v>0</v>
          </cell>
        </row>
        <row r="368">
          <cell r="A368">
            <v>291900</v>
          </cell>
          <cell r="B368" t="str">
            <v>BA</v>
          </cell>
          <cell r="C368" t="str">
            <v>LAJEDINHO</v>
          </cell>
          <cell r="D368" t="str">
            <v>291900</v>
          </cell>
          <cell r="E368">
            <v>16261</v>
          </cell>
          <cell r="F368">
            <v>3991912</v>
          </cell>
          <cell r="G368">
            <v>19313</v>
          </cell>
          <cell r="H368">
            <v>1875515</v>
          </cell>
        </row>
        <row r="369">
          <cell r="A369">
            <v>291905</v>
          </cell>
          <cell r="B369" t="str">
            <v>BA</v>
          </cell>
          <cell r="C369" t="str">
            <v>LAJEDO DO TABOCAL</v>
          </cell>
          <cell r="D369" t="str">
            <v>291905</v>
          </cell>
          <cell r="E369">
            <v>4347</v>
          </cell>
          <cell r="F369">
            <v>19198798</v>
          </cell>
          <cell r="G369">
            <v>3250</v>
          </cell>
          <cell r="H369">
            <v>10128556</v>
          </cell>
        </row>
        <row r="370">
          <cell r="A370">
            <v>291910</v>
          </cell>
          <cell r="B370" t="str">
            <v>BA</v>
          </cell>
          <cell r="C370" t="str">
            <v>LAMARÃO</v>
          </cell>
          <cell r="D370" t="str">
            <v>291910</v>
          </cell>
          <cell r="E370">
            <v>47022</v>
          </cell>
          <cell r="F370">
            <v>8392805</v>
          </cell>
          <cell r="G370">
            <v>49098</v>
          </cell>
          <cell r="H370">
            <v>6141066</v>
          </cell>
        </row>
        <row r="371">
          <cell r="A371">
            <v>291915</v>
          </cell>
          <cell r="B371" t="str">
            <v>BA</v>
          </cell>
          <cell r="C371" t="str">
            <v>LAPÃO</v>
          </cell>
          <cell r="D371" t="str">
            <v>291915</v>
          </cell>
          <cell r="F371">
            <v>24844500</v>
          </cell>
          <cell r="H371">
            <v>12422250</v>
          </cell>
        </row>
        <row r="372">
          <cell r="A372">
            <v>291920</v>
          </cell>
          <cell r="B372" t="str">
            <v>BA</v>
          </cell>
          <cell r="C372" t="str">
            <v>LAURO DE FREITAS</v>
          </cell>
          <cell r="D372" t="str">
            <v>291920</v>
          </cell>
          <cell r="F372">
            <v>163118460</v>
          </cell>
          <cell r="H372">
            <v>81559230</v>
          </cell>
        </row>
        <row r="373">
          <cell r="A373">
            <v>291930</v>
          </cell>
          <cell r="B373" t="str">
            <v>BA</v>
          </cell>
          <cell r="C373" t="str">
            <v>LENÇÓIS</v>
          </cell>
          <cell r="D373" t="str">
            <v>291930</v>
          </cell>
          <cell r="F373">
            <v>14561950</v>
          </cell>
          <cell r="H373">
            <v>7284510</v>
          </cell>
        </row>
        <row r="374">
          <cell r="A374">
            <v>291940</v>
          </cell>
          <cell r="B374" t="str">
            <v>BA</v>
          </cell>
          <cell r="C374" t="str">
            <v>LICÍNIO DE ALMEIDA</v>
          </cell>
          <cell r="D374" t="str">
            <v>291940</v>
          </cell>
          <cell r="E374">
            <v>119098</v>
          </cell>
          <cell r="F374">
            <v>19153128</v>
          </cell>
          <cell r="G374">
            <v>64574</v>
          </cell>
          <cell r="H374">
            <v>9744768</v>
          </cell>
        </row>
        <row r="375">
          <cell r="A375">
            <v>291950</v>
          </cell>
          <cell r="B375" t="str">
            <v>BA</v>
          </cell>
          <cell r="C375" t="str">
            <v>LIVRAMENTO DE NOSSA SENHORA</v>
          </cell>
          <cell r="D375" t="str">
            <v>291950</v>
          </cell>
          <cell r="E375">
            <v>143522</v>
          </cell>
          <cell r="F375">
            <v>692966671</v>
          </cell>
          <cell r="G375">
            <v>79436</v>
          </cell>
          <cell r="H375">
            <v>205017290</v>
          </cell>
        </row>
        <row r="376">
          <cell r="A376">
            <v>291955</v>
          </cell>
          <cell r="B376" t="str">
            <v>BA</v>
          </cell>
          <cell r="C376" t="str">
            <v>LUÍS EDUARDO MAGALHÃES</v>
          </cell>
          <cell r="D376" t="str">
            <v>291955</v>
          </cell>
          <cell r="E376">
            <v>1381</v>
          </cell>
          <cell r="F376">
            <v>89203401</v>
          </cell>
          <cell r="G376">
            <v>338</v>
          </cell>
          <cell r="H376">
            <v>43887282</v>
          </cell>
        </row>
        <row r="377">
          <cell r="A377">
            <v>291960</v>
          </cell>
          <cell r="B377" t="str">
            <v>BA</v>
          </cell>
          <cell r="C377" t="str">
            <v>MACAJUBA</v>
          </cell>
          <cell r="D377" t="str">
            <v>291960</v>
          </cell>
          <cell r="E377">
            <v>48281</v>
          </cell>
          <cell r="F377">
            <v>29135595</v>
          </cell>
          <cell r="G377">
            <v>30335</v>
          </cell>
          <cell r="H377">
            <v>15909365</v>
          </cell>
        </row>
        <row r="378">
          <cell r="A378">
            <v>291970</v>
          </cell>
          <cell r="B378" t="str">
            <v>BA</v>
          </cell>
          <cell r="C378" t="str">
            <v>MACARANI</v>
          </cell>
          <cell r="D378" t="str">
            <v>291970</v>
          </cell>
          <cell r="F378">
            <v>523590</v>
          </cell>
          <cell r="H378">
            <v>261795</v>
          </cell>
        </row>
        <row r="379">
          <cell r="A379">
            <v>291990</v>
          </cell>
          <cell r="B379" t="str">
            <v>BA</v>
          </cell>
          <cell r="C379" t="str">
            <v>MACURURÉ</v>
          </cell>
          <cell r="D379" t="str">
            <v>291990</v>
          </cell>
          <cell r="F379">
            <v>4736040</v>
          </cell>
          <cell r="H379">
            <v>2368020</v>
          </cell>
        </row>
        <row r="380">
          <cell r="A380">
            <v>291992</v>
          </cell>
          <cell r="B380" t="str">
            <v>BA</v>
          </cell>
          <cell r="C380" t="str">
            <v>MADRE DE DEUS</v>
          </cell>
          <cell r="D380" t="str">
            <v>291992</v>
          </cell>
          <cell r="E380">
            <v>261204</v>
          </cell>
          <cell r="F380">
            <v>85003465</v>
          </cell>
          <cell r="G380">
            <v>120211</v>
          </cell>
          <cell r="H380">
            <v>41705121</v>
          </cell>
        </row>
        <row r="381">
          <cell r="A381">
            <v>291995</v>
          </cell>
          <cell r="B381" t="str">
            <v>BA</v>
          </cell>
          <cell r="C381" t="str">
            <v>MAETINGA</v>
          </cell>
          <cell r="D381" t="str">
            <v>291995</v>
          </cell>
          <cell r="E381">
            <v>64540</v>
          </cell>
          <cell r="F381">
            <v>10646712</v>
          </cell>
          <cell r="G381">
            <v>34887</v>
          </cell>
          <cell r="H381">
            <v>4185915</v>
          </cell>
        </row>
        <row r="382">
          <cell r="A382">
            <v>292000</v>
          </cell>
          <cell r="B382" t="str">
            <v>BA</v>
          </cell>
          <cell r="C382" t="str">
            <v>MAIQUINIQUE</v>
          </cell>
          <cell r="D382" t="str">
            <v>292000</v>
          </cell>
          <cell r="F382">
            <v>2050218</v>
          </cell>
          <cell r="G382">
            <v>554</v>
          </cell>
          <cell r="H382">
            <v>944784</v>
          </cell>
        </row>
        <row r="383">
          <cell r="A383">
            <v>292010</v>
          </cell>
          <cell r="B383" t="str">
            <v>BA</v>
          </cell>
          <cell r="C383" t="str">
            <v>MAIRI</v>
          </cell>
          <cell r="D383" t="str">
            <v>292010</v>
          </cell>
          <cell r="E383">
            <v>4001</v>
          </cell>
          <cell r="F383">
            <v>60478723</v>
          </cell>
          <cell r="G383">
            <v>2164</v>
          </cell>
          <cell r="H383">
            <v>30197552</v>
          </cell>
        </row>
        <row r="384">
          <cell r="A384">
            <v>292020</v>
          </cell>
          <cell r="B384" t="str">
            <v>BA</v>
          </cell>
          <cell r="C384" t="str">
            <v>MALHADA</v>
          </cell>
          <cell r="D384" t="str">
            <v>292020</v>
          </cell>
          <cell r="F384">
            <v>2304990</v>
          </cell>
          <cell r="H384">
            <v>1152495</v>
          </cell>
        </row>
        <row r="385">
          <cell r="A385">
            <v>292030</v>
          </cell>
          <cell r="B385" t="str">
            <v>BA</v>
          </cell>
          <cell r="C385" t="str">
            <v>MALHADA DE PEDRAS</v>
          </cell>
          <cell r="D385" t="str">
            <v>292030</v>
          </cell>
          <cell r="E385">
            <v>15275</v>
          </cell>
          <cell r="F385">
            <v>20950570</v>
          </cell>
          <cell r="G385">
            <v>8412</v>
          </cell>
          <cell r="H385">
            <v>10299887</v>
          </cell>
        </row>
        <row r="386">
          <cell r="A386">
            <v>292040</v>
          </cell>
          <cell r="B386" t="str">
            <v>BA</v>
          </cell>
          <cell r="C386" t="str">
            <v>MANOEL VITORINO</v>
          </cell>
          <cell r="D386" t="str">
            <v>292040</v>
          </cell>
          <cell r="F386">
            <v>46591770</v>
          </cell>
          <cell r="H386">
            <v>23295885</v>
          </cell>
        </row>
        <row r="387">
          <cell r="A387">
            <v>292050</v>
          </cell>
          <cell r="B387" t="str">
            <v>BA</v>
          </cell>
          <cell r="C387" t="str">
            <v>MARACÁS</v>
          </cell>
          <cell r="D387" t="str">
            <v>292050</v>
          </cell>
          <cell r="E387">
            <v>34703</v>
          </cell>
          <cell r="F387">
            <v>22995226</v>
          </cell>
          <cell r="G387">
            <v>21675</v>
          </cell>
          <cell r="H387">
            <v>10467629</v>
          </cell>
        </row>
        <row r="388">
          <cell r="A388">
            <v>292060</v>
          </cell>
          <cell r="B388" t="str">
            <v>BA</v>
          </cell>
          <cell r="C388" t="str">
            <v>MARAGOGIPE</v>
          </cell>
          <cell r="D388" t="str">
            <v>292060</v>
          </cell>
          <cell r="F388">
            <v>50178500</v>
          </cell>
          <cell r="H388">
            <v>25091700</v>
          </cell>
        </row>
        <row r="389">
          <cell r="A389">
            <v>292070</v>
          </cell>
          <cell r="B389" t="str">
            <v>BA</v>
          </cell>
          <cell r="C389" t="str">
            <v>MARAÚ</v>
          </cell>
          <cell r="D389" t="str">
            <v>292070</v>
          </cell>
          <cell r="F389">
            <v>5450490</v>
          </cell>
          <cell r="H389">
            <v>2725245</v>
          </cell>
        </row>
        <row r="390">
          <cell r="A390">
            <v>292080</v>
          </cell>
          <cell r="B390" t="str">
            <v>BA</v>
          </cell>
          <cell r="C390" t="str">
            <v>MARCIONÍLIO SOUZA</v>
          </cell>
          <cell r="D390" t="str">
            <v>292080</v>
          </cell>
          <cell r="E390">
            <v>12747</v>
          </cell>
          <cell r="F390">
            <v>32889788</v>
          </cell>
          <cell r="G390">
            <v>4914</v>
          </cell>
          <cell r="H390">
            <v>16730830</v>
          </cell>
        </row>
        <row r="391">
          <cell r="A391">
            <v>292090</v>
          </cell>
          <cell r="B391" t="str">
            <v>BA</v>
          </cell>
          <cell r="C391" t="str">
            <v>MASCOTE</v>
          </cell>
          <cell r="D391" t="str">
            <v>292090</v>
          </cell>
          <cell r="E391">
            <v>9965</v>
          </cell>
          <cell r="F391">
            <v>32995555</v>
          </cell>
          <cell r="G391">
            <v>11623</v>
          </cell>
          <cell r="H391">
            <v>16795128</v>
          </cell>
        </row>
        <row r="392">
          <cell r="A392">
            <v>292105</v>
          </cell>
          <cell r="B392" t="str">
            <v>BA</v>
          </cell>
          <cell r="C392" t="str">
            <v>MATINA</v>
          </cell>
          <cell r="D392" t="str">
            <v>292105</v>
          </cell>
          <cell r="E392">
            <v>8968</v>
          </cell>
          <cell r="F392">
            <v>15065658</v>
          </cell>
          <cell r="G392">
            <v>5409</v>
          </cell>
          <cell r="H392">
            <v>7427509</v>
          </cell>
        </row>
        <row r="393">
          <cell r="A393">
            <v>292110</v>
          </cell>
          <cell r="B393" t="str">
            <v>BA</v>
          </cell>
          <cell r="C393" t="str">
            <v>MEDEIROS NETO</v>
          </cell>
          <cell r="D393" t="str">
            <v>292110</v>
          </cell>
          <cell r="F393">
            <v>42353126</v>
          </cell>
          <cell r="H393">
            <v>21259170</v>
          </cell>
        </row>
        <row r="394">
          <cell r="A394">
            <v>292120</v>
          </cell>
          <cell r="B394" t="str">
            <v>BA</v>
          </cell>
          <cell r="C394" t="str">
            <v>MIGUEL CALMON</v>
          </cell>
          <cell r="D394" t="str">
            <v>292120</v>
          </cell>
          <cell r="E394">
            <v>216117</v>
          </cell>
          <cell r="F394">
            <v>19620744</v>
          </cell>
          <cell r="G394">
            <v>94332</v>
          </cell>
          <cell r="H394">
            <v>7183232</v>
          </cell>
        </row>
        <row r="395">
          <cell r="A395">
            <v>292140</v>
          </cell>
          <cell r="B395" t="str">
            <v>BA</v>
          </cell>
          <cell r="C395" t="str">
            <v>MIRANGABA</v>
          </cell>
          <cell r="D395" t="str">
            <v>292140</v>
          </cell>
          <cell r="E395">
            <v>25381</v>
          </cell>
          <cell r="F395">
            <v>21670397</v>
          </cell>
          <cell r="G395">
            <v>12601</v>
          </cell>
          <cell r="H395">
            <v>11124973</v>
          </cell>
        </row>
        <row r="396">
          <cell r="A396">
            <v>292145</v>
          </cell>
          <cell r="B396" t="str">
            <v>BA</v>
          </cell>
          <cell r="C396" t="str">
            <v>MIRANTE</v>
          </cell>
          <cell r="D396" t="str">
            <v>292145</v>
          </cell>
          <cell r="E396">
            <v>64369</v>
          </cell>
          <cell r="F396">
            <v>74776698</v>
          </cell>
          <cell r="G396">
            <v>37937</v>
          </cell>
          <cell r="H396">
            <v>37699181</v>
          </cell>
        </row>
        <row r="397">
          <cell r="A397">
            <v>292150</v>
          </cell>
          <cell r="B397" t="str">
            <v>BA</v>
          </cell>
          <cell r="C397" t="str">
            <v>MONTE SANTO</v>
          </cell>
          <cell r="D397" t="str">
            <v>292150</v>
          </cell>
          <cell r="E397">
            <v>64323</v>
          </cell>
          <cell r="F397">
            <v>474770100</v>
          </cell>
          <cell r="G397">
            <v>46924</v>
          </cell>
          <cell r="H397">
            <v>240932858</v>
          </cell>
        </row>
        <row r="398">
          <cell r="A398">
            <v>292160</v>
          </cell>
          <cell r="B398" t="str">
            <v>BA</v>
          </cell>
          <cell r="C398" t="str">
            <v>MORPARÁ</v>
          </cell>
          <cell r="D398" t="str">
            <v>292160</v>
          </cell>
          <cell r="E398">
            <v>21978</v>
          </cell>
          <cell r="F398">
            <v>23660036</v>
          </cell>
          <cell r="G398">
            <v>2042</v>
          </cell>
          <cell r="H398">
            <v>11634602</v>
          </cell>
        </row>
        <row r="399">
          <cell r="A399">
            <v>292170</v>
          </cell>
          <cell r="B399" t="str">
            <v>BA</v>
          </cell>
          <cell r="C399" t="str">
            <v>MORRO DO CHAPÉU</v>
          </cell>
          <cell r="D399" t="str">
            <v>292170</v>
          </cell>
          <cell r="F399">
            <v>35831700</v>
          </cell>
          <cell r="H399">
            <v>17915850</v>
          </cell>
        </row>
        <row r="400">
          <cell r="A400">
            <v>292180</v>
          </cell>
          <cell r="B400" t="str">
            <v>BA</v>
          </cell>
          <cell r="C400" t="str">
            <v>MORTUGABA</v>
          </cell>
          <cell r="D400" t="str">
            <v>292180</v>
          </cell>
          <cell r="E400">
            <v>15495</v>
          </cell>
          <cell r="F400">
            <v>52117539</v>
          </cell>
          <cell r="G400">
            <v>11674</v>
          </cell>
          <cell r="H400">
            <v>26421379</v>
          </cell>
        </row>
        <row r="401">
          <cell r="A401">
            <v>292190</v>
          </cell>
          <cell r="B401" t="str">
            <v>BA</v>
          </cell>
          <cell r="C401" t="str">
            <v>MUCUGÊ</v>
          </cell>
          <cell r="D401" t="str">
            <v>292190</v>
          </cell>
          <cell r="F401">
            <v>13347180</v>
          </cell>
          <cell r="H401">
            <v>6673590</v>
          </cell>
        </row>
        <row r="402">
          <cell r="A402">
            <v>292200</v>
          </cell>
          <cell r="B402" t="str">
            <v>BA</v>
          </cell>
          <cell r="C402" t="str">
            <v>MUCURI</v>
          </cell>
          <cell r="D402" t="str">
            <v>292200</v>
          </cell>
          <cell r="E402">
            <v>64018</v>
          </cell>
          <cell r="F402">
            <v>50625786</v>
          </cell>
          <cell r="G402">
            <v>28103</v>
          </cell>
          <cell r="H402">
            <v>20679381</v>
          </cell>
        </row>
        <row r="403">
          <cell r="A403">
            <v>292205</v>
          </cell>
          <cell r="B403" t="str">
            <v>BA</v>
          </cell>
          <cell r="C403" t="str">
            <v>MULUNGU DO MORRO</v>
          </cell>
          <cell r="D403" t="str">
            <v>292205</v>
          </cell>
          <cell r="E403">
            <v>24375</v>
          </cell>
          <cell r="F403">
            <v>27940272</v>
          </cell>
          <cell r="G403">
            <v>1935</v>
          </cell>
          <cell r="H403">
            <v>16635170</v>
          </cell>
        </row>
        <row r="404">
          <cell r="A404">
            <v>292210</v>
          </cell>
          <cell r="B404" t="str">
            <v>BA</v>
          </cell>
          <cell r="C404" t="str">
            <v>MUNDO NOVO</v>
          </cell>
          <cell r="D404" t="str">
            <v>292210</v>
          </cell>
          <cell r="E404">
            <v>13442</v>
          </cell>
          <cell r="F404">
            <v>121809789</v>
          </cell>
          <cell r="G404">
            <v>4581</v>
          </cell>
          <cell r="H404">
            <v>60628172</v>
          </cell>
        </row>
        <row r="405">
          <cell r="A405">
            <v>292220</v>
          </cell>
          <cell r="B405" t="str">
            <v>BA</v>
          </cell>
          <cell r="C405" t="str">
            <v>MUNIZ FERREIRA</v>
          </cell>
          <cell r="D405" t="str">
            <v>292220</v>
          </cell>
          <cell r="F405">
            <v>1687110</v>
          </cell>
          <cell r="H405">
            <v>843555</v>
          </cell>
        </row>
        <row r="406">
          <cell r="A406">
            <v>292225</v>
          </cell>
          <cell r="B406" t="str">
            <v>BA</v>
          </cell>
          <cell r="C406" t="str">
            <v>MUQUÉM DE SÃO FRANCISCO</v>
          </cell>
          <cell r="D406" t="str">
            <v>292225</v>
          </cell>
          <cell r="F406">
            <v>1877550</v>
          </cell>
          <cell r="H406">
            <v>938775</v>
          </cell>
        </row>
        <row r="407">
          <cell r="A407">
            <v>292230</v>
          </cell>
          <cell r="B407" t="str">
            <v>BA</v>
          </cell>
          <cell r="C407" t="str">
            <v>MURITIBA</v>
          </cell>
          <cell r="D407" t="str">
            <v>292230</v>
          </cell>
          <cell r="E407">
            <v>59118</v>
          </cell>
          <cell r="F407">
            <v>33237469</v>
          </cell>
          <cell r="G407">
            <v>37367</v>
          </cell>
          <cell r="H407">
            <v>15796306</v>
          </cell>
        </row>
        <row r="408">
          <cell r="A408">
            <v>292240</v>
          </cell>
          <cell r="B408" t="str">
            <v>BA</v>
          </cell>
          <cell r="C408" t="str">
            <v>MUTUÍPE</v>
          </cell>
          <cell r="D408" t="str">
            <v>292240</v>
          </cell>
          <cell r="E408">
            <v>16346</v>
          </cell>
          <cell r="F408">
            <v>2927365</v>
          </cell>
          <cell r="G408">
            <v>5720</v>
          </cell>
          <cell r="H408">
            <v>1496309</v>
          </cell>
        </row>
        <row r="409">
          <cell r="A409">
            <v>292250</v>
          </cell>
          <cell r="B409" t="str">
            <v>BA</v>
          </cell>
          <cell r="C409" t="str">
            <v>NAZARÉ</v>
          </cell>
          <cell r="D409" t="str">
            <v>292250</v>
          </cell>
          <cell r="F409">
            <v>8030490</v>
          </cell>
          <cell r="H409">
            <v>4025745</v>
          </cell>
        </row>
        <row r="410">
          <cell r="A410">
            <v>292260</v>
          </cell>
          <cell r="B410" t="str">
            <v>BA</v>
          </cell>
          <cell r="C410" t="str">
            <v>NILO PEÇANHA</v>
          </cell>
          <cell r="D410" t="str">
            <v>292260</v>
          </cell>
          <cell r="F410">
            <v>24697333</v>
          </cell>
          <cell r="H410">
            <v>9664155</v>
          </cell>
        </row>
        <row r="411">
          <cell r="A411">
            <v>292265</v>
          </cell>
          <cell r="B411" t="str">
            <v>BA</v>
          </cell>
          <cell r="C411" t="str">
            <v>NORDESTINA</v>
          </cell>
          <cell r="D411" t="str">
            <v>292265</v>
          </cell>
          <cell r="F411">
            <v>21032204</v>
          </cell>
          <cell r="H411">
            <v>10565445</v>
          </cell>
        </row>
        <row r="412">
          <cell r="A412">
            <v>292270</v>
          </cell>
          <cell r="B412" t="str">
            <v>BA</v>
          </cell>
          <cell r="C412" t="str">
            <v>NOVA CANAÃ</v>
          </cell>
          <cell r="D412" t="str">
            <v>292270</v>
          </cell>
          <cell r="E412">
            <v>11305</v>
          </cell>
          <cell r="F412">
            <v>71173587</v>
          </cell>
          <cell r="G412">
            <v>8908</v>
          </cell>
          <cell r="H412">
            <v>38780073</v>
          </cell>
        </row>
        <row r="413">
          <cell r="A413">
            <v>292273</v>
          </cell>
          <cell r="B413" t="str">
            <v>BA</v>
          </cell>
          <cell r="C413" t="str">
            <v>NOVA FÁTIMA</v>
          </cell>
          <cell r="D413" t="str">
            <v>292273</v>
          </cell>
          <cell r="E413">
            <v>22650</v>
          </cell>
          <cell r="F413">
            <v>8743788</v>
          </cell>
          <cell r="G413">
            <v>25598</v>
          </cell>
          <cell r="H413">
            <v>4149263</v>
          </cell>
        </row>
        <row r="414">
          <cell r="A414">
            <v>292275</v>
          </cell>
          <cell r="B414" t="str">
            <v>BA</v>
          </cell>
          <cell r="C414" t="str">
            <v>NOVA IBIÁ</v>
          </cell>
          <cell r="D414" t="str">
            <v>292275</v>
          </cell>
          <cell r="F414">
            <v>1759823</v>
          </cell>
          <cell r="H414">
            <v>632730</v>
          </cell>
        </row>
        <row r="415">
          <cell r="A415">
            <v>292280</v>
          </cell>
          <cell r="B415" t="str">
            <v>BA</v>
          </cell>
          <cell r="C415" t="str">
            <v>NOVA ITARANA</v>
          </cell>
          <cell r="D415" t="str">
            <v>292280</v>
          </cell>
          <cell r="E415">
            <v>24090</v>
          </cell>
          <cell r="F415">
            <v>7262957</v>
          </cell>
          <cell r="G415">
            <v>1152</v>
          </cell>
          <cell r="H415">
            <v>3486021</v>
          </cell>
        </row>
        <row r="416">
          <cell r="A416">
            <v>292290</v>
          </cell>
          <cell r="B416" t="str">
            <v>BA</v>
          </cell>
          <cell r="C416" t="str">
            <v>NOVA SOURE</v>
          </cell>
          <cell r="D416" t="str">
            <v>292290</v>
          </cell>
          <cell r="F416">
            <v>4908090</v>
          </cell>
          <cell r="H416">
            <v>2454045</v>
          </cell>
        </row>
        <row r="417">
          <cell r="A417">
            <v>292300</v>
          </cell>
          <cell r="B417" t="str">
            <v>BA</v>
          </cell>
          <cell r="C417" t="str">
            <v>NOVA VIÇOSA</v>
          </cell>
          <cell r="D417" t="str">
            <v>292300</v>
          </cell>
          <cell r="E417">
            <v>37398</v>
          </cell>
          <cell r="F417">
            <v>736590549</v>
          </cell>
          <cell r="G417">
            <v>57505</v>
          </cell>
          <cell r="H417">
            <v>368018241</v>
          </cell>
        </row>
        <row r="418">
          <cell r="A418">
            <v>292310</v>
          </cell>
          <cell r="B418" t="str">
            <v>BA</v>
          </cell>
          <cell r="C418" t="str">
            <v>OLINDINA</v>
          </cell>
          <cell r="D418" t="str">
            <v>292310</v>
          </cell>
          <cell r="F418">
            <v>30804810</v>
          </cell>
          <cell r="H418">
            <v>15402405</v>
          </cell>
        </row>
        <row r="419">
          <cell r="A419">
            <v>292320</v>
          </cell>
          <cell r="B419" t="str">
            <v>BA</v>
          </cell>
          <cell r="C419" t="str">
            <v>OLIVEIRA DOS BREJINHOS</v>
          </cell>
          <cell r="D419" t="str">
            <v>292320</v>
          </cell>
          <cell r="F419">
            <v>0</v>
          </cell>
          <cell r="H419">
            <v>0</v>
          </cell>
        </row>
        <row r="420">
          <cell r="A420">
            <v>292335</v>
          </cell>
          <cell r="B420" t="str">
            <v>BA</v>
          </cell>
          <cell r="C420" t="str">
            <v>OUROLÂNDIA</v>
          </cell>
          <cell r="D420" t="str">
            <v>292335</v>
          </cell>
          <cell r="F420">
            <v>21643116</v>
          </cell>
          <cell r="G420">
            <v>3033</v>
          </cell>
          <cell r="H420">
            <v>21130847</v>
          </cell>
        </row>
        <row r="421">
          <cell r="A421">
            <v>292340</v>
          </cell>
          <cell r="B421" t="str">
            <v>BA</v>
          </cell>
          <cell r="C421" t="str">
            <v>PALMAS DE MONTE ALTO</v>
          </cell>
          <cell r="D421" t="str">
            <v>292340</v>
          </cell>
          <cell r="E421">
            <v>50382</v>
          </cell>
          <cell r="F421">
            <v>19788889</v>
          </cell>
          <cell r="G421">
            <v>32647</v>
          </cell>
          <cell r="H421">
            <v>9996647</v>
          </cell>
        </row>
        <row r="422">
          <cell r="A422">
            <v>292350</v>
          </cell>
          <cell r="B422" t="str">
            <v>BA</v>
          </cell>
          <cell r="C422" t="str">
            <v>PALMEIRAS</v>
          </cell>
          <cell r="D422" t="str">
            <v>292350</v>
          </cell>
          <cell r="F422">
            <v>8100</v>
          </cell>
          <cell r="H422">
            <v>4050</v>
          </cell>
        </row>
        <row r="423">
          <cell r="A423">
            <v>292360</v>
          </cell>
          <cell r="B423" t="str">
            <v>BA</v>
          </cell>
          <cell r="C423" t="str">
            <v>PARAMIRIM</v>
          </cell>
          <cell r="D423" t="str">
            <v>292360</v>
          </cell>
          <cell r="E423">
            <v>5393</v>
          </cell>
          <cell r="F423">
            <v>3935355</v>
          </cell>
          <cell r="G423">
            <v>2617</v>
          </cell>
          <cell r="H423">
            <v>1898099</v>
          </cell>
        </row>
        <row r="424">
          <cell r="A424">
            <v>292370</v>
          </cell>
          <cell r="B424" t="str">
            <v>BA</v>
          </cell>
          <cell r="C424" t="str">
            <v>PARATINGA</v>
          </cell>
          <cell r="D424" t="str">
            <v>292370</v>
          </cell>
          <cell r="F424">
            <v>29719020</v>
          </cell>
          <cell r="H424">
            <v>14859510</v>
          </cell>
        </row>
        <row r="425">
          <cell r="A425">
            <v>292380</v>
          </cell>
          <cell r="B425" t="str">
            <v>BA</v>
          </cell>
          <cell r="C425" t="str">
            <v>PARIPIRANGA</v>
          </cell>
          <cell r="D425" t="str">
            <v>292380</v>
          </cell>
          <cell r="E425">
            <v>63596</v>
          </cell>
          <cell r="F425">
            <v>11146269</v>
          </cell>
          <cell r="G425">
            <v>34151</v>
          </cell>
          <cell r="H425">
            <v>4305945</v>
          </cell>
        </row>
        <row r="426">
          <cell r="A426">
            <v>292390</v>
          </cell>
          <cell r="B426" t="str">
            <v>BA</v>
          </cell>
          <cell r="C426" t="str">
            <v>PAU BRASIL</v>
          </cell>
          <cell r="D426" t="str">
            <v>292390</v>
          </cell>
          <cell r="F426">
            <v>32989780</v>
          </cell>
          <cell r="H426">
            <v>16519740</v>
          </cell>
        </row>
        <row r="427">
          <cell r="A427">
            <v>292400</v>
          </cell>
          <cell r="B427" t="str">
            <v>BA</v>
          </cell>
          <cell r="C427" t="str">
            <v>PAULO AFONSO</v>
          </cell>
          <cell r="D427" t="str">
            <v>292400</v>
          </cell>
          <cell r="E427">
            <v>421</v>
          </cell>
          <cell r="F427">
            <v>1740185860</v>
          </cell>
          <cell r="G427">
            <v>90</v>
          </cell>
          <cell r="H427">
            <v>896628060</v>
          </cell>
        </row>
        <row r="428">
          <cell r="A428">
            <v>292405</v>
          </cell>
          <cell r="B428" t="str">
            <v>BA</v>
          </cell>
          <cell r="C428" t="str">
            <v>PÉ DE SERRA</v>
          </cell>
          <cell r="D428" t="str">
            <v>292405</v>
          </cell>
          <cell r="F428">
            <v>43900810</v>
          </cell>
          <cell r="H428">
            <v>21957825</v>
          </cell>
        </row>
        <row r="429">
          <cell r="A429">
            <v>292410</v>
          </cell>
          <cell r="B429" t="str">
            <v>BA</v>
          </cell>
          <cell r="C429" t="str">
            <v>PEDRÃO</v>
          </cell>
          <cell r="D429" t="str">
            <v>292410</v>
          </cell>
          <cell r="E429">
            <v>88362</v>
          </cell>
          <cell r="F429">
            <v>15298642</v>
          </cell>
          <cell r="G429">
            <v>11663</v>
          </cell>
          <cell r="H429">
            <v>6906965</v>
          </cell>
        </row>
        <row r="430">
          <cell r="A430">
            <v>292430</v>
          </cell>
          <cell r="B430" t="str">
            <v>BA</v>
          </cell>
          <cell r="C430" t="str">
            <v>PIATÃ</v>
          </cell>
          <cell r="D430" t="str">
            <v>292430</v>
          </cell>
          <cell r="F430">
            <v>39026280</v>
          </cell>
          <cell r="H430">
            <v>19513140</v>
          </cell>
        </row>
        <row r="431">
          <cell r="A431">
            <v>292440</v>
          </cell>
          <cell r="B431" t="str">
            <v>BA</v>
          </cell>
          <cell r="C431" t="str">
            <v>PILÃO ARCADO</v>
          </cell>
          <cell r="D431" t="str">
            <v>292440</v>
          </cell>
          <cell r="E431">
            <v>5429</v>
          </cell>
          <cell r="F431">
            <v>108688451</v>
          </cell>
          <cell r="G431">
            <v>3707</v>
          </cell>
          <cell r="H431">
            <v>55401480</v>
          </cell>
        </row>
        <row r="432">
          <cell r="A432">
            <v>292460</v>
          </cell>
          <cell r="B432" t="str">
            <v>BA</v>
          </cell>
          <cell r="C432" t="str">
            <v>PINDOBAÇU</v>
          </cell>
          <cell r="D432" t="str">
            <v>292460</v>
          </cell>
          <cell r="E432">
            <v>215</v>
          </cell>
          <cell r="F432">
            <v>48387798</v>
          </cell>
          <cell r="G432">
            <v>210</v>
          </cell>
          <cell r="H432">
            <v>24201855</v>
          </cell>
        </row>
        <row r="433">
          <cell r="A433">
            <v>292465</v>
          </cell>
          <cell r="B433" t="str">
            <v>BA</v>
          </cell>
          <cell r="C433" t="str">
            <v>PINTADAS</v>
          </cell>
          <cell r="D433" t="str">
            <v>292465</v>
          </cell>
          <cell r="E433">
            <v>119316</v>
          </cell>
          <cell r="F433">
            <v>18608297</v>
          </cell>
          <cell r="G433">
            <v>30361</v>
          </cell>
          <cell r="H433">
            <v>9523452</v>
          </cell>
        </row>
        <row r="434">
          <cell r="A434">
            <v>292470</v>
          </cell>
          <cell r="B434" t="str">
            <v>BA</v>
          </cell>
          <cell r="C434" t="str">
            <v>PIRIPÁ</v>
          </cell>
          <cell r="D434" t="str">
            <v>292470</v>
          </cell>
          <cell r="E434">
            <v>37472</v>
          </cell>
          <cell r="F434">
            <v>17092520</v>
          </cell>
          <cell r="G434">
            <v>19755</v>
          </cell>
          <cell r="H434">
            <v>9112234</v>
          </cell>
        </row>
        <row r="435">
          <cell r="A435">
            <v>292480</v>
          </cell>
          <cell r="B435" t="str">
            <v>BA</v>
          </cell>
          <cell r="C435" t="str">
            <v>PIRITIBA</v>
          </cell>
          <cell r="D435" t="str">
            <v>292480</v>
          </cell>
          <cell r="E435">
            <v>59166</v>
          </cell>
          <cell r="F435">
            <v>10270996</v>
          </cell>
          <cell r="G435">
            <v>30032</v>
          </cell>
          <cell r="H435">
            <v>4721402</v>
          </cell>
        </row>
        <row r="436">
          <cell r="A436">
            <v>292490</v>
          </cell>
          <cell r="B436" t="str">
            <v>BA</v>
          </cell>
          <cell r="C436" t="str">
            <v>PLANALTINO</v>
          </cell>
          <cell r="D436" t="str">
            <v>292490</v>
          </cell>
          <cell r="F436">
            <v>38161650</v>
          </cell>
          <cell r="H436">
            <v>19133850</v>
          </cell>
        </row>
        <row r="437">
          <cell r="A437">
            <v>292500</v>
          </cell>
          <cell r="B437" t="str">
            <v>BA</v>
          </cell>
          <cell r="C437" t="str">
            <v>PLANALTO</v>
          </cell>
          <cell r="D437" t="str">
            <v>292500</v>
          </cell>
          <cell r="E437">
            <v>193910</v>
          </cell>
          <cell r="F437">
            <v>15369268</v>
          </cell>
          <cell r="G437">
            <v>60862</v>
          </cell>
          <cell r="H437">
            <v>6307073</v>
          </cell>
        </row>
        <row r="438">
          <cell r="A438">
            <v>292510</v>
          </cell>
          <cell r="B438" t="str">
            <v>BA</v>
          </cell>
          <cell r="C438" t="str">
            <v>POÇÕES</v>
          </cell>
          <cell r="D438" t="str">
            <v>292510</v>
          </cell>
          <cell r="E438">
            <v>199706</v>
          </cell>
          <cell r="F438">
            <v>53391012</v>
          </cell>
          <cell r="G438">
            <v>90694</v>
          </cell>
          <cell r="H438">
            <v>25371450</v>
          </cell>
        </row>
        <row r="439">
          <cell r="A439">
            <v>292525</v>
          </cell>
          <cell r="B439" t="str">
            <v>BA</v>
          </cell>
          <cell r="C439" t="str">
            <v>PONTO NOVO</v>
          </cell>
          <cell r="D439" t="str">
            <v>292525</v>
          </cell>
          <cell r="E439">
            <v>39385</v>
          </cell>
          <cell r="F439">
            <v>50747700</v>
          </cell>
          <cell r="G439">
            <v>19805</v>
          </cell>
          <cell r="H439">
            <v>24913227</v>
          </cell>
        </row>
        <row r="440">
          <cell r="A440">
            <v>292530</v>
          </cell>
          <cell r="B440" t="str">
            <v>BA</v>
          </cell>
          <cell r="C440" t="str">
            <v>PORTO SEGURO</v>
          </cell>
          <cell r="D440" t="str">
            <v>292530</v>
          </cell>
          <cell r="E440">
            <v>151805</v>
          </cell>
          <cell r="F440">
            <v>192282242</v>
          </cell>
          <cell r="G440">
            <v>65282</v>
          </cell>
          <cell r="H440">
            <v>115137689</v>
          </cell>
        </row>
        <row r="441">
          <cell r="A441">
            <v>292540</v>
          </cell>
          <cell r="B441" t="str">
            <v>BA</v>
          </cell>
          <cell r="C441" t="str">
            <v>POTIRAGUÁ</v>
          </cell>
          <cell r="D441" t="str">
            <v>292540</v>
          </cell>
          <cell r="E441">
            <v>720</v>
          </cell>
          <cell r="F441">
            <v>19168451</v>
          </cell>
          <cell r="G441">
            <v>30</v>
          </cell>
          <cell r="H441">
            <v>9624300</v>
          </cell>
        </row>
        <row r="442">
          <cell r="A442">
            <v>292550</v>
          </cell>
          <cell r="B442" t="str">
            <v>BA</v>
          </cell>
          <cell r="C442" t="str">
            <v>PRADO</v>
          </cell>
          <cell r="D442" t="str">
            <v>292550</v>
          </cell>
          <cell r="F442">
            <v>2315340</v>
          </cell>
          <cell r="H442">
            <v>1157670</v>
          </cell>
        </row>
        <row r="443">
          <cell r="A443">
            <v>292560</v>
          </cell>
          <cell r="B443" t="str">
            <v>BA</v>
          </cell>
          <cell r="C443" t="str">
            <v>PRESIDENTE DUTRA</v>
          </cell>
          <cell r="D443" t="str">
            <v>292560</v>
          </cell>
          <cell r="F443">
            <v>5388000</v>
          </cell>
          <cell r="H443">
            <v>2694000</v>
          </cell>
        </row>
        <row r="444">
          <cell r="A444">
            <v>292570</v>
          </cell>
          <cell r="B444" t="str">
            <v>BA</v>
          </cell>
          <cell r="C444" t="str">
            <v>PRESIDENTE JÂNIO QUADROS</v>
          </cell>
          <cell r="D444" t="str">
            <v>292570</v>
          </cell>
          <cell r="E444">
            <v>16897</v>
          </cell>
          <cell r="F444">
            <v>59545911</v>
          </cell>
          <cell r="G444">
            <v>6647</v>
          </cell>
          <cell r="H444">
            <v>29526777</v>
          </cell>
        </row>
        <row r="445">
          <cell r="A445">
            <v>292575</v>
          </cell>
          <cell r="B445" t="str">
            <v>BA</v>
          </cell>
          <cell r="C445" t="str">
            <v>PRESIDENTE TANCREDO NEVES</v>
          </cell>
          <cell r="D445" t="str">
            <v>292575</v>
          </cell>
          <cell r="F445">
            <v>10773240</v>
          </cell>
          <cell r="H445">
            <v>5386620</v>
          </cell>
        </row>
        <row r="446">
          <cell r="A446">
            <v>292580</v>
          </cell>
          <cell r="B446" t="str">
            <v>BA</v>
          </cell>
          <cell r="C446" t="str">
            <v>QUEIMADAS</v>
          </cell>
          <cell r="D446" t="str">
            <v>292580</v>
          </cell>
          <cell r="E446">
            <v>38379</v>
          </cell>
          <cell r="F446">
            <v>17468327</v>
          </cell>
          <cell r="G446">
            <v>13342</v>
          </cell>
          <cell r="H446">
            <v>8632153</v>
          </cell>
        </row>
        <row r="447">
          <cell r="A447">
            <v>292590</v>
          </cell>
          <cell r="B447" t="str">
            <v>BA</v>
          </cell>
          <cell r="C447" t="str">
            <v>QUIJINGUE</v>
          </cell>
          <cell r="D447" t="str">
            <v>292590</v>
          </cell>
          <cell r="E447">
            <v>1821</v>
          </cell>
          <cell r="F447">
            <v>137412835</v>
          </cell>
          <cell r="G447">
            <v>227</v>
          </cell>
          <cell r="H447">
            <v>71121424</v>
          </cell>
        </row>
        <row r="448">
          <cell r="A448">
            <v>292593</v>
          </cell>
          <cell r="B448" t="str">
            <v>BA</v>
          </cell>
          <cell r="C448" t="str">
            <v>QUIXABEIRA</v>
          </cell>
          <cell r="D448" t="str">
            <v>292593</v>
          </cell>
          <cell r="E448">
            <v>70441</v>
          </cell>
          <cell r="F448">
            <v>29588397</v>
          </cell>
          <cell r="G448">
            <v>44512</v>
          </cell>
          <cell r="H448">
            <v>15313396</v>
          </cell>
        </row>
        <row r="449">
          <cell r="A449">
            <v>292595</v>
          </cell>
          <cell r="B449" t="str">
            <v>BA</v>
          </cell>
          <cell r="C449" t="str">
            <v>RAFAEL JAMBEIRO</v>
          </cell>
          <cell r="D449" t="str">
            <v>292595</v>
          </cell>
          <cell r="F449">
            <v>73560153</v>
          </cell>
          <cell r="H449">
            <v>38446654</v>
          </cell>
        </row>
        <row r="450">
          <cell r="A450">
            <v>292600</v>
          </cell>
          <cell r="B450" t="str">
            <v>BA</v>
          </cell>
          <cell r="C450" t="str">
            <v>REMANSO</v>
          </cell>
          <cell r="D450" t="str">
            <v>292600</v>
          </cell>
          <cell r="E450">
            <v>195989</v>
          </cell>
          <cell r="F450">
            <v>3938964351</v>
          </cell>
          <cell r="G450">
            <v>86946</v>
          </cell>
          <cell r="H450">
            <v>1969078103</v>
          </cell>
        </row>
        <row r="451">
          <cell r="A451">
            <v>292610</v>
          </cell>
          <cell r="B451" t="str">
            <v>BA</v>
          </cell>
          <cell r="C451" t="str">
            <v>RETIROLÂNDIA</v>
          </cell>
          <cell r="D451" t="str">
            <v>292610</v>
          </cell>
          <cell r="E451">
            <v>56168</v>
          </cell>
          <cell r="F451">
            <v>2630247</v>
          </cell>
          <cell r="G451">
            <v>32916</v>
          </cell>
          <cell r="H451">
            <v>1013793</v>
          </cell>
        </row>
        <row r="452">
          <cell r="A452">
            <v>292620</v>
          </cell>
          <cell r="B452" t="str">
            <v>BA</v>
          </cell>
          <cell r="C452" t="str">
            <v>RIACHÃO DAS NEVES</v>
          </cell>
          <cell r="D452" t="str">
            <v>292620</v>
          </cell>
          <cell r="F452">
            <v>19723980</v>
          </cell>
          <cell r="H452">
            <v>10338470</v>
          </cell>
        </row>
        <row r="453">
          <cell r="A453">
            <v>292630</v>
          </cell>
          <cell r="B453" t="str">
            <v>BA</v>
          </cell>
          <cell r="C453" t="str">
            <v>RIACHÃO DO JACUÍPE</v>
          </cell>
          <cell r="D453" t="str">
            <v>292630</v>
          </cell>
          <cell r="E453">
            <v>51147</v>
          </cell>
          <cell r="F453">
            <v>58848523</v>
          </cell>
          <cell r="G453">
            <v>11213</v>
          </cell>
          <cell r="H453">
            <v>31527273</v>
          </cell>
        </row>
        <row r="454">
          <cell r="A454">
            <v>292640</v>
          </cell>
          <cell r="B454" t="str">
            <v>BA</v>
          </cell>
          <cell r="C454" t="str">
            <v>RIACHO DE SANTANA</v>
          </cell>
          <cell r="D454" t="str">
            <v>292640</v>
          </cell>
          <cell r="F454">
            <v>172178300</v>
          </cell>
          <cell r="H454">
            <v>86813370</v>
          </cell>
        </row>
        <row r="455">
          <cell r="A455">
            <v>292650</v>
          </cell>
          <cell r="B455" t="str">
            <v>BA</v>
          </cell>
          <cell r="C455" t="str">
            <v>RIBEIRA DO AMPARO</v>
          </cell>
          <cell r="D455" t="str">
            <v>292650</v>
          </cell>
          <cell r="F455">
            <v>2041950</v>
          </cell>
          <cell r="H455">
            <v>1020975</v>
          </cell>
        </row>
        <row r="456">
          <cell r="A456">
            <v>292665</v>
          </cell>
          <cell r="B456" t="str">
            <v>BA</v>
          </cell>
          <cell r="C456" t="str">
            <v>RIBEIRÃO DO LARGO</v>
          </cell>
          <cell r="D456" t="str">
            <v>292665</v>
          </cell>
          <cell r="E456">
            <v>2418</v>
          </cell>
          <cell r="F456">
            <v>3314023</v>
          </cell>
          <cell r="G456">
            <v>710</v>
          </cell>
          <cell r="H456">
            <v>1636690</v>
          </cell>
        </row>
        <row r="457">
          <cell r="A457">
            <v>292670</v>
          </cell>
          <cell r="B457" t="str">
            <v>BA</v>
          </cell>
          <cell r="C457" t="str">
            <v>RIO DE CONTAS</v>
          </cell>
          <cell r="D457" t="str">
            <v>292670</v>
          </cell>
          <cell r="F457">
            <v>17556450</v>
          </cell>
          <cell r="H457">
            <v>8778225</v>
          </cell>
        </row>
        <row r="458">
          <cell r="A458">
            <v>292690</v>
          </cell>
          <cell r="B458" t="str">
            <v>BA</v>
          </cell>
          <cell r="C458" t="str">
            <v>RIO DO PIRES</v>
          </cell>
          <cell r="D458" t="str">
            <v>292690</v>
          </cell>
          <cell r="F458">
            <v>4323510</v>
          </cell>
          <cell r="H458">
            <v>2162490</v>
          </cell>
        </row>
        <row r="459">
          <cell r="A459">
            <v>292700</v>
          </cell>
          <cell r="B459" t="str">
            <v>BA</v>
          </cell>
          <cell r="C459" t="str">
            <v>RIO REAL</v>
          </cell>
          <cell r="D459" t="str">
            <v>292700</v>
          </cell>
          <cell r="E459">
            <v>207793</v>
          </cell>
          <cell r="F459">
            <v>211188123</v>
          </cell>
          <cell r="G459">
            <v>56509</v>
          </cell>
          <cell r="H459">
            <v>105383871</v>
          </cell>
        </row>
        <row r="460">
          <cell r="A460">
            <v>292710</v>
          </cell>
          <cell r="B460" t="str">
            <v>BA</v>
          </cell>
          <cell r="C460" t="str">
            <v>RODELAS</v>
          </cell>
          <cell r="D460" t="str">
            <v>292710</v>
          </cell>
          <cell r="F460">
            <v>24709890</v>
          </cell>
          <cell r="H460">
            <v>12354945</v>
          </cell>
        </row>
        <row r="461">
          <cell r="A461">
            <v>292720</v>
          </cell>
          <cell r="B461" t="str">
            <v>BA</v>
          </cell>
          <cell r="C461" t="str">
            <v>RUY BARBOSA</v>
          </cell>
          <cell r="D461" t="str">
            <v>292720</v>
          </cell>
          <cell r="E461">
            <v>113330</v>
          </cell>
          <cell r="F461">
            <v>12090237</v>
          </cell>
          <cell r="G461">
            <v>62076</v>
          </cell>
          <cell r="H461">
            <v>10912361</v>
          </cell>
        </row>
        <row r="462">
          <cell r="A462">
            <v>292730</v>
          </cell>
          <cell r="B462" t="str">
            <v>BA</v>
          </cell>
          <cell r="C462" t="str">
            <v>SALINAS DA MARGARIDA</v>
          </cell>
          <cell r="D462" t="str">
            <v>292730</v>
          </cell>
          <cell r="H462">
            <v>432531</v>
          </cell>
        </row>
        <row r="463">
          <cell r="A463">
            <v>292750</v>
          </cell>
          <cell r="B463" t="str">
            <v>BA</v>
          </cell>
          <cell r="C463" t="str">
            <v>SANTA BÁRBARA</v>
          </cell>
          <cell r="D463" t="str">
            <v>292750</v>
          </cell>
          <cell r="F463">
            <v>4544520</v>
          </cell>
          <cell r="H463">
            <v>2272260</v>
          </cell>
        </row>
        <row r="464">
          <cell r="A464">
            <v>292760</v>
          </cell>
          <cell r="B464" t="str">
            <v>BA</v>
          </cell>
          <cell r="C464" t="str">
            <v>SANTA BRÍGIDA</v>
          </cell>
          <cell r="D464" t="str">
            <v>292760</v>
          </cell>
          <cell r="E464">
            <v>33693</v>
          </cell>
          <cell r="F464">
            <v>52965506</v>
          </cell>
          <cell r="G464">
            <v>19654</v>
          </cell>
          <cell r="H464">
            <v>27860461</v>
          </cell>
        </row>
        <row r="465">
          <cell r="A465">
            <v>292770</v>
          </cell>
          <cell r="B465" t="str">
            <v>BA</v>
          </cell>
          <cell r="C465" t="str">
            <v>SANTA CRUZ CABRÁLIA</v>
          </cell>
          <cell r="D465" t="str">
            <v>292770</v>
          </cell>
          <cell r="E465">
            <v>47741</v>
          </cell>
          <cell r="F465">
            <v>50584235</v>
          </cell>
          <cell r="G465">
            <v>25462</v>
          </cell>
          <cell r="H465">
            <v>23206641</v>
          </cell>
        </row>
        <row r="466">
          <cell r="A466">
            <v>292780</v>
          </cell>
          <cell r="B466" t="str">
            <v>BA</v>
          </cell>
          <cell r="C466" t="str">
            <v>SANTA CRUZ DA VITÓRIA</v>
          </cell>
          <cell r="D466" t="str">
            <v>292780</v>
          </cell>
          <cell r="E466">
            <v>94411</v>
          </cell>
          <cell r="F466">
            <v>5065718</v>
          </cell>
          <cell r="G466">
            <v>51466</v>
          </cell>
          <cell r="H466">
            <v>2559449</v>
          </cell>
        </row>
        <row r="467">
          <cell r="A467">
            <v>292790</v>
          </cell>
          <cell r="B467" t="str">
            <v>BA</v>
          </cell>
          <cell r="C467" t="str">
            <v>SANTA INÊS</v>
          </cell>
          <cell r="D467" t="str">
            <v>292790</v>
          </cell>
          <cell r="E467">
            <v>50460</v>
          </cell>
          <cell r="F467">
            <v>8252310</v>
          </cell>
          <cell r="H467">
            <v>4251690</v>
          </cell>
        </row>
        <row r="468">
          <cell r="A468">
            <v>292805</v>
          </cell>
          <cell r="B468" t="str">
            <v>BA</v>
          </cell>
          <cell r="C468" t="str">
            <v>SANTA LUZIA</v>
          </cell>
          <cell r="D468" t="str">
            <v>292805</v>
          </cell>
          <cell r="E468">
            <v>25438</v>
          </cell>
          <cell r="F468">
            <v>44589361</v>
          </cell>
          <cell r="G468">
            <v>13261</v>
          </cell>
          <cell r="H468">
            <v>22587477</v>
          </cell>
        </row>
        <row r="469">
          <cell r="A469">
            <v>292810</v>
          </cell>
          <cell r="B469" t="str">
            <v>BA</v>
          </cell>
          <cell r="C469" t="str">
            <v>SANTA MARIA DA VITÓRIA</v>
          </cell>
          <cell r="D469" t="str">
            <v>292810</v>
          </cell>
          <cell r="E469">
            <v>51392</v>
          </cell>
          <cell r="F469">
            <v>64370509</v>
          </cell>
          <cell r="G469">
            <v>40888</v>
          </cell>
          <cell r="H469">
            <v>33892856</v>
          </cell>
        </row>
        <row r="470">
          <cell r="A470">
            <v>292850</v>
          </cell>
          <cell r="B470" t="str">
            <v>BA</v>
          </cell>
          <cell r="C470" t="str">
            <v>SANTA TERESINHA</v>
          </cell>
          <cell r="D470" t="str">
            <v>292850</v>
          </cell>
          <cell r="F470">
            <v>18245467</v>
          </cell>
          <cell r="H470">
            <v>9197490</v>
          </cell>
        </row>
        <row r="471">
          <cell r="A471">
            <v>292800</v>
          </cell>
          <cell r="B471" t="str">
            <v>BA</v>
          </cell>
          <cell r="C471" t="str">
            <v>SANTALUZ</v>
          </cell>
          <cell r="D471" t="str">
            <v>292800</v>
          </cell>
          <cell r="E471">
            <v>70973</v>
          </cell>
          <cell r="F471">
            <v>61232893</v>
          </cell>
          <cell r="G471">
            <v>27408</v>
          </cell>
          <cell r="H471">
            <v>30487104</v>
          </cell>
        </row>
        <row r="472">
          <cell r="A472">
            <v>292830</v>
          </cell>
          <cell r="B472" t="str">
            <v>BA</v>
          </cell>
          <cell r="C472" t="str">
            <v>SANTANÓPOLIS</v>
          </cell>
          <cell r="D472" t="str">
            <v>292830</v>
          </cell>
          <cell r="E472">
            <v>3660</v>
          </cell>
          <cell r="F472">
            <v>10934364</v>
          </cell>
          <cell r="G472">
            <v>1998</v>
          </cell>
          <cell r="H472">
            <v>5423873</v>
          </cell>
        </row>
        <row r="473">
          <cell r="A473">
            <v>292860</v>
          </cell>
          <cell r="B473" t="str">
            <v>BA</v>
          </cell>
          <cell r="C473" t="str">
            <v>SANTO AMARO</v>
          </cell>
          <cell r="D473" t="str">
            <v>292860</v>
          </cell>
          <cell r="F473">
            <v>13984240</v>
          </cell>
          <cell r="H473">
            <v>7003320</v>
          </cell>
        </row>
        <row r="474">
          <cell r="A474">
            <v>292870</v>
          </cell>
          <cell r="B474" t="str">
            <v>BA</v>
          </cell>
          <cell r="C474" t="str">
            <v>SANTO ANTÔNIO DE JESUS</v>
          </cell>
          <cell r="D474" t="str">
            <v>292870</v>
          </cell>
          <cell r="F474">
            <v>156545251</v>
          </cell>
          <cell r="H474">
            <v>78227560</v>
          </cell>
        </row>
        <row r="475">
          <cell r="A475">
            <v>292880</v>
          </cell>
          <cell r="B475" t="str">
            <v>BA</v>
          </cell>
          <cell r="C475" t="str">
            <v>SANTO ESTÊVÃO</v>
          </cell>
          <cell r="D475" t="str">
            <v>292880</v>
          </cell>
          <cell r="E475">
            <v>210</v>
          </cell>
          <cell r="F475">
            <v>62171160</v>
          </cell>
          <cell r="G475">
            <v>1597</v>
          </cell>
          <cell r="H475">
            <v>31268484</v>
          </cell>
        </row>
        <row r="476">
          <cell r="A476">
            <v>292890</v>
          </cell>
          <cell r="B476" t="str">
            <v>BA</v>
          </cell>
          <cell r="C476" t="str">
            <v>SÃO DESIDÉRIO</v>
          </cell>
          <cell r="D476" t="str">
            <v>292890</v>
          </cell>
          <cell r="E476">
            <v>125683</v>
          </cell>
          <cell r="F476">
            <v>39827353</v>
          </cell>
          <cell r="G476">
            <v>55399</v>
          </cell>
          <cell r="H476">
            <v>17821541</v>
          </cell>
        </row>
        <row r="477">
          <cell r="A477">
            <v>292895</v>
          </cell>
          <cell r="B477" t="str">
            <v>BA</v>
          </cell>
          <cell r="C477" t="str">
            <v>SÃO DOMINGOS</v>
          </cell>
          <cell r="D477" t="str">
            <v>292895</v>
          </cell>
          <cell r="E477">
            <v>36776</v>
          </cell>
          <cell r="F477">
            <v>17692983</v>
          </cell>
          <cell r="G477">
            <v>19598</v>
          </cell>
          <cell r="H477">
            <v>9106343</v>
          </cell>
        </row>
        <row r="478">
          <cell r="A478">
            <v>292910</v>
          </cell>
          <cell r="B478" t="str">
            <v>BA</v>
          </cell>
          <cell r="C478" t="str">
            <v>SÃO FELIPE</v>
          </cell>
          <cell r="D478" t="str">
            <v>292910</v>
          </cell>
          <cell r="F478">
            <v>316042839</v>
          </cell>
          <cell r="H478">
            <v>158364780</v>
          </cell>
        </row>
        <row r="479">
          <cell r="A479">
            <v>292900</v>
          </cell>
          <cell r="B479" t="str">
            <v>BA</v>
          </cell>
          <cell r="C479" t="str">
            <v>SÃO FÉLIX</v>
          </cell>
          <cell r="D479" t="str">
            <v>292900</v>
          </cell>
          <cell r="F479">
            <v>19665790</v>
          </cell>
          <cell r="H479">
            <v>9843570</v>
          </cell>
        </row>
        <row r="480">
          <cell r="A480">
            <v>292905</v>
          </cell>
          <cell r="B480" t="str">
            <v>BA</v>
          </cell>
          <cell r="C480" t="str">
            <v>SÃO FÉLIX DO CORIBE</v>
          </cell>
          <cell r="D480" t="str">
            <v>292905</v>
          </cell>
          <cell r="E480">
            <v>1320</v>
          </cell>
          <cell r="F480">
            <v>33410286</v>
          </cell>
          <cell r="G480">
            <v>85</v>
          </cell>
          <cell r="H480">
            <v>16694460</v>
          </cell>
        </row>
        <row r="481">
          <cell r="A481">
            <v>292920</v>
          </cell>
          <cell r="B481" t="str">
            <v>BA</v>
          </cell>
          <cell r="C481" t="str">
            <v>SÃO FRANCISCO DO CONDE</v>
          </cell>
          <cell r="D481" t="str">
            <v>292920</v>
          </cell>
          <cell r="F481">
            <v>181657587</v>
          </cell>
          <cell r="H481">
            <v>98782574</v>
          </cell>
        </row>
        <row r="482">
          <cell r="A482">
            <v>292925</v>
          </cell>
          <cell r="B482" t="str">
            <v>BA</v>
          </cell>
          <cell r="C482" t="str">
            <v>SÃO GABRIEL</v>
          </cell>
          <cell r="D482" t="str">
            <v>292925</v>
          </cell>
          <cell r="F482">
            <v>52274490</v>
          </cell>
          <cell r="H482">
            <v>26147745</v>
          </cell>
        </row>
        <row r="483">
          <cell r="A483">
            <v>292937</v>
          </cell>
          <cell r="B483" t="str">
            <v>BA</v>
          </cell>
          <cell r="C483" t="str">
            <v>SÃO JOSÉ DO JACUÍPE</v>
          </cell>
          <cell r="D483" t="str">
            <v>292937</v>
          </cell>
          <cell r="E483">
            <v>82929</v>
          </cell>
          <cell r="F483">
            <v>65848470</v>
          </cell>
          <cell r="G483">
            <v>48272</v>
          </cell>
          <cell r="H483">
            <v>33062642</v>
          </cell>
        </row>
        <row r="484">
          <cell r="A484">
            <v>292940</v>
          </cell>
          <cell r="B484" t="str">
            <v>BA</v>
          </cell>
          <cell r="C484" t="str">
            <v>SÃO MIGUEL DAS MATAS</v>
          </cell>
          <cell r="D484" t="str">
            <v>292940</v>
          </cell>
          <cell r="E484">
            <v>13</v>
          </cell>
          <cell r="F484">
            <v>22929541</v>
          </cell>
          <cell r="H484">
            <v>11357661</v>
          </cell>
        </row>
        <row r="485">
          <cell r="A485">
            <v>292960</v>
          </cell>
          <cell r="B485" t="str">
            <v>BA</v>
          </cell>
          <cell r="C485" t="str">
            <v>SAPEAÇU</v>
          </cell>
          <cell r="D485" t="str">
            <v>292960</v>
          </cell>
          <cell r="F485">
            <v>21817240</v>
          </cell>
          <cell r="H485">
            <v>10929795</v>
          </cell>
        </row>
        <row r="486">
          <cell r="A486">
            <v>292970</v>
          </cell>
          <cell r="B486" t="str">
            <v>BA</v>
          </cell>
          <cell r="C486" t="str">
            <v>SÁTIRO DIAS</v>
          </cell>
          <cell r="D486" t="str">
            <v>292970</v>
          </cell>
          <cell r="E486">
            <v>43</v>
          </cell>
          <cell r="F486">
            <v>12717548</v>
          </cell>
          <cell r="H486">
            <v>6358215</v>
          </cell>
        </row>
        <row r="487">
          <cell r="A487">
            <v>292975</v>
          </cell>
          <cell r="B487" t="str">
            <v>BA</v>
          </cell>
          <cell r="C487" t="str">
            <v>SAUBARA</v>
          </cell>
          <cell r="D487" t="str">
            <v>292975</v>
          </cell>
          <cell r="F487">
            <v>1528290</v>
          </cell>
          <cell r="H487">
            <v>764145</v>
          </cell>
        </row>
        <row r="488">
          <cell r="A488">
            <v>292980</v>
          </cell>
          <cell r="B488" t="str">
            <v>BA</v>
          </cell>
          <cell r="C488" t="str">
            <v>SAÚDE</v>
          </cell>
          <cell r="D488" t="str">
            <v>292980</v>
          </cell>
          <cell r="E488">
            <v>24060</v>
          </cell>
          <cell r="F488">
            <v>787970150</v>
          </cell>
          <cell r="H488">
            <v>393801660</v>
          </cell>
        </row>
        <row r="489">
          <cell r="A489">
            <v>292990</v>
          </cell>
          <cell r="B489" t="str">
            <v>BA</v>
          </cell>
          <cell r="C489" t="str">
            <v>SEABRA</v>
          </cell>
          <cell r="D489" t="str">
            <v>292990</v>
          </cell>
          <cell r="E489">
            <v>394470</v>
          </cell>
          <cell r="F489">
            <v>49888966</v>
          </cell>
          <cell r="G489">
            <v>202995</v>
          </cell>
          <cell r="H489">
            <v>20314212</v>
          </cell>
        </row>
        <row r="490">
          <cell r="A490">
            <v>293000</v>
          </cell>
          <cell r="B490" t="str">
            <v>BA</v>
          </cell>
          <cell r="C490" t="str">
            <v>SEBASTIÃO LARANJEIRAS</v>
          </cell>
          <cell r="D490" t="str">
            <v>293000</v>
          </cell>
          <cell r="E490">
            <v>49133</v>
          </cell>
          <cell r="F490">
            <v>22478300</v>
          </cell>
          <cell r="G490">
            <v>30115</v>
          </cell>
          <cell r="H490">
            <v>10414974</v>
          </cell>
        </row>
        <row r="491">
          <cell r="A491">
            <v>293010</v>
          </cell>
          <cell r="B491" t="str">
            <v>BA</v>
          </cell>
          <cell r="C491" t="str">
            <v>SENHOR DO BONFIM</v>
          </cell>
          <cell r="D491" t="str">
            <v>293010</v>
          </cell>
          <cell r="E491">
            <v>348455</v>
          </cell>
          <cell r="F491">
            <v>147599792</v>
          </cell>
          <cell r="G491">
            <v>184320</v>
          </cell>
          <cell r="H491">
            <v>70798597</v>
          </cell>
        </row>
        <row r="492">
          <cell r="A492">
            <v>293020</v>
          </cell>
          <cell r="B492" t="str">
            <v>BA</v>
          </cell>
          <cell r="C492" t="str">
            <v>SENTO SÉ</v>
          </cell>
          <cell r="D492" t="str">
            <v>293020</v>
          </cell>
          <cell r="E492">
            <v>92550</v>
          </cell>
          <cell r="F492">
            <v>8222651</v>
          </cell>
          <cell r="G492">
            <v>57033</v>
          </cell>
          <cell r="H492">
            <v>4508253</v>
          </cell>
        </row>
        <row r="493">
          <cell r="A493">
            <v>293015</v>
          </cell>
          <cell r="B493" t="str">
            <v>BA</v>
          </cell>
          <cell r="C493" t="str">
            <v>SERRA DO RAMALHO</v>
          </cell>
          <cell r="D493" t="str">
            <v>293015</v>
          </cell>
          <cell r="F493">
            <v>15962430</v>
          </cell>
          <cell r="H493">
            <v>7981215</v>
          </cell>
        </row>
        <row r="494">
          <cell r="A494">
            <v>293030</v>
          </cell>
          <cell r="B494" t="str">
            <v>BA</v>
          </cell>
          <cell r="C494" t="str">
            <v>SERRA DOURADA</v>
          </cell>
          <cell r="D494" t="str">
            <v>293030</v>
          </cell>
          <cell r="E494">
            <v>18178</v>
          </cell>
          <cell r="F494">
            <v>255247444</v>
          </cell>
          <cell r="G494">
            <v>3316</v>
          </cell>
          <cell r="H494">
            <v>127830368</v>
          </cell>
        </row>
        <row r="495">
          <cell r="A495">
            <v>293040</v>
          </cell>
          <cell r="B495" t="str">
            <v>BA</v>
          </cell>
          <cell r="C495" t="str">
            <v>SERRA PRETA</v>
          </cell>
          <cell r="D495" t="str">
            <v>293040</v>
          </cell>
          <cell r="F495">
            <v>10740390</v>
          </cell>
          <cell r="H495">
            <v>5370195</v>
          </cell>
        </row>
        <row r="496">
          <cell r="A496">
            <v>293050</v>
          </cell>
          <cell r="B496" t="str">
            <v>BA</v>
          </cell>
          <cell r="C496" t="str">
            <v>SERRINHA</v>
          </cell>
          <cell r="D496" t="str">
            <v>293050</v>
          </cell>
          <cell r="F496">
            <v>71419865</v>
          </cell>
          <cell r="G496">
            <v>13216</v>
          </cell>
          <cell r="H496">
            <v>39291100</v>
          </cell>
        </row>
        <row r="497">
          <cell r="A497">
            <v>293060</v>
          </cell>
          <cell r="B497" t="str">
            <v>BA</v>
          </cell>
          <cell r="C497" t="str">
            <v>SERROLÂNDIA</v>
          </cell>
          <cell r="D497" t="str">
            <v>293060</v>
          </cell>
          <cell r="E497">
            <v>27280</v>
          </cell>
          <cell r="F497">
            <v>17363200</v>
          </cell>
          <cell r="G497">
            <v>22509</v>
          </cell>
          <cell r="H497">
            <v>10301132</v>
          </cell>
        </row>
        <row r="498">
          <cell r="A498">
            <v>293075</v>
          </cell>
          <cell r="B498" t="str">
            <v>BA</v>
          </cell>
          <cell r="C498" t="str">
            <v>SÍTIO DO MATO</v>
          </cell>
          <cell r="D498" t="str">
            <v>293075</v>
          </cell>
          <cell r="F498">
            <v>3932940</v>
          </cell>
          <cell r="H498">
            <v>1966470</v>
          </cell>
        </row>
        <row r="499">
          <cell r="A499">
            <v>293076</v>
          </cell>
          <cell r="B499" t="str">
            <v>BA</v>
          </cell>
          <cell r="C499" t="str">
            <v>SÍTIO DO QUINTO</v>
          </cell>
          <cell r="D499" t="str">
            <v>293076</v>
          </cell>
          <cell r="E499">
            <v>18041</v>
          </cell>
          <cell r="F499">
            <v>15737376</v>
          </cell>
          <cell r="G499">
            <v>15586</v>
          </cell>
          <cell r="H499">
            <v>4518829</v>
          </cell>
        </row>
        <row r="500">
          <cell r="A500">
            <v>293077</v>
          </cell>
          <cell r="B500" t="str">
            <v>BA</v>
          </cell>
          <cell r="C500" t="str">
            <v>SOBRADINHO</v>
          </cell>
          <cell r="D500" t="str">
            <v>293077</v>
          </cell>
          <cell r="E500">
            <v>86640</v>
          </cell>
          <cell r="F500">
            <v>89401825</v>
          </cell>
          <cell r="G500">
            <v>32421</v>
          </cell>
          <cell r="H500">
            <v>44765554</v>
          </cell>
        </row>
        <row r="501">
          <cell r="A501">
            <v>293080</v>
          </cell>
          <cell r="B501" t="str">
            <v>BA</v>
          </cell>
          <cell r="C501" t="str">
            <v>SOUTO SOARES</v>
          </cell>
          <cell r="D501" t="str">
            <v>293080</v>
          </cell>
          <cell r="E501">
            <v>44247</v>
          </cell>
          <cell r="F501">
            <v>108390661</v>
          </cell>
          <cell r="G501">
            <v>50300</v>
          </cell>
          <cell r="H501">
            <v>56198914</v>
          </cell>
        </row>
        <row r="502">
          <cell r="A502">
            <v>293090</v>
          </cell>
          <cell r="B502" t="str">
            <v>BA</v>
          </cell>
          <cell r="C502" t="str">
            <v>TABOCAS DO BREJO VELHO</v>
          </cell>
          <cell r="D502" t="str">
            <v>293090</v>
          </cell>
          <cell r="E502">
            <v>13703</v>
          </cell>
          <cell r="F502">
            <v>159650091</v>
          </cell>
          <cell r="G502">
            <v>5967</v>
          </cell>
          <cell r="H502">
            <v>79996817</v>
          </cell>
        </row>
        <row r="503">
          <cell r="A503">
            <v>293100</v>
          </cell>
          <cell r="B503" t="str">
            <v>BA</v>
          </cell>
          <cell r="C503" t="str">
            <v>TANHAÇU</v>
          </cell>
          <cell r="D503" t="str">
            <v>293100</v>
          </cell>
          <cell r="F503">
            <v>33480</v>
          </cell>
          <cell r="H503">
            <v>16740</v>
          </cell>
        </row>
        <row r="504">
          <cell r="A504">
            <v>293110</v>
          </cell>
          <cell r="B504" t="str">
            <v>BA</v>
          </cell>
          <cell r="C504" t="str">
            <v>TANQUINHO</v>
          </cell>
          <cell r="D504" t="str">
            <v>293110</v>
          </cell>
          <cell r="E504">
            <v>1793</v>
          </cell>
          <cell r="F504">
            <v>7654272</v>
          </cell>
          <cell r="G504">
            <v>513</v>
          </cell>
          <cell r="H504">
            <v>3822951</v>
          </cell>
        </row>
        <row r="505">
          <cell r="A505">
            <v>293120</v>
          </cell>
          <cell r="B505" t="str">
            <v>BA</v>
          </cell>
          <cell r="C505" t="str">
            <v>TAPEROÁ</v>
          </cell>
          <cell r="D505" t="str">
            <v>293120</v>
          </cell>
          <cell r="F505">
            <v>9141480</v>
          </cell>
          <cell r="H505">
            <v>4570740</v>
          </cell>
        </row>
        <row r="506">
          <cell r="A506">
            <v>293130</v>
          </cell>
          <cell r="B506" t="str">
            <v>BA</v>
          </cell>
          <cell r="C506" t="str">
            <v>TAPIRAMUTÁ</v>
          </cell>
          <cell r="D506" t="str">
            <v>293130</v>
          </cell>
          <cell r="E506">
            <v>107732</v>
          </cell>
          <cell r="F506">
            <v>74702388</v>
          </cell>
          <cell r="G506">
            <v>59238</v>
          </cell>
          <cell r="H506">
            <v>37940712</v>
          </cell>
        </row>
        <row r="507">
          <cell r="A507">
            <v>293135</v>
          </cell>
          <cell r="B507" t="str">
            <v>BA</v>
          </cell>
          <cell r="C507" t="str">
            <v>TEIXEIRA DE FREITAS</v>
          </cell>
          <cell r="D507" t="str">
            <v>293135</v>
          </cell>
          <cell r="F507">
            <v>274114170</v>
          </cell>
          <cell r="H507">
            <v>137061285</v>
          </cell>
        </row>
        <row r="508">
          <cell r="A508">
            <v>293140</v>
          </cell>
          <cell r="B508" t="str">
            <v>BA</v>
          </cell>
          <cell r="C508" t="str">
            <v>TEODORO SAMPAIO</v>
          </cell>
          <cell r="D508" t="str">
            <v>293140</v>
          </cell>
          <cell r="E508">
            <v>9321</v>
          </cell>
          <cell r="F508">
            <v>13773162</v>
          </cell>
          <cell r="G508">
            <v>4379</v>
          </cell>
          <cell r="H508">
            <v>6182748</v>
          </cell>
        </row>
        <row r="509">
          <cell r="A509">
            <v>293150</v>
          </cell>
          <cell r="B509" t="str">
            <v>BA</v>
          </cell>
          <cell r="C509" t="str">
            <v>TEOFILÂNDIA</v>
          </cell>
          <cell r="D509" t="str">
            <v>293150</v>
          </cell>
          <cell r="F509">
            <v>5098450</v>
          </cell>
          <cell r="H509">
            <v>2549715</v>
          </cell>
        </row>
        <row r="510">
          <cell r="A510">
            <v>293160</v>
          </cell>
          <cell r="B510" t="str">
            <v>BA</v>
          </cell>
          <cell r="C510" t="str">
            <v>TEOLÂNDIA</v>
          </cell>
          <cell r="D510" t="str">
            <v>293160</v>
          </cell>
          <cell r="E510">
            <v>3559</v>
          </cell>
          <cell r="F510">
            <v>21999602</v>
          </cell>
          <cell r="G510">
            <v>14437</v>
          </cell>
          <cell r="H510">
            <v>10842849</v>
          </cell>
        </row>
        <row r="511">
          <cell r="A511">
            <v>293180</v>
          </cell>
          <cell r="B511" t="str">
            <v>BA</v>
          </cell>
          <cell r="C511" t="str">
            <v>TREMEDAL</v>
          </cell>
          <cell r="D511" t="str">
            <v>293180</v>
          </cell>
          <cell r="E511">
            <v>40592</v>
          </cell>
          <cell r="F511">
            <v>18281471</v>
          </cell>
          <cell r="H511">
            <v>9536190</v>
          </cell>
        </row>
        <row r="512">
          <cell r="A512">
            <v>293190</v>
          </cell>
          <cell r="B512" t="str">
            <v>BA</v>
          </cell>
          <cell r="C512" t="str">
            <v>TUCANO</v>
          </cell>
          <cell r="D512" t="str">
            <v>293190</v>
          </cell>
          <cell r="F512">
            <v>5238780</v>
          </cell>
          <cell r="H512">
            <v>2619390</v>
          </cell>
        </row>
        <row r="513">
          <cell r="A513">
            <v>293200</v>
          </cell>
          <cell r="B513" t="str">
            <v>BA</v>
          </cell>
          <cell r="C513" t="str">
            <v>UAUÁ</v>
          </cell>
          <cell r="D513" t="str">
            <v>293200</v>
          </cell>
          <cell r="F513">
            <v>22268430</v>
          </cell>
          <cell r="H513">
            <v>11134950</v>
          </cell>
        </row>
        <row r="514">
          <cell r="A514">
            <v>293210</v>
          </cell>
          <cell r="B514" t="str">
            <v>BA</v>
          </cell>
          <cell r="C514" t="str">
            <v>UBAÍRA</v>
          </cell>
          <cell r="D514" t="str">
            <v>293210</v>
          </cell>
          <cell r="F514">
            <v>9190530</v>
          </cell>
          <cell r="H514">
            <v>4595265</v>
          </cell>
        </row>
        <row r="515">
          <cell r="A515">
            <v>293220</v>
          </cell>
          <cell r="B515" t="str">
            <v>BA</v>
          </cell>
          <cell r="C515" t="str">
            <v>UBAITABA</v>
          </cell>
          <cell r="D515" t="str">
            <v>293220</v>
          </cell>
          <cell r="E515">
            <v>3964</v>
          </cell>
          <cell r="F515">
            <v>80520725</v>
          </cell>
          <cell r="G515">
            <v>2366</v>
          </cell>
          <cell r="H515">
            <v>40244134</v>
          </cell>
        </row>
        <row r="516">
          <cell r="A516">
            <v>293230</v>
          </cell>
          <cell r="B516" t="str">
            <v>BA</v>
          </cell>
          <cell r="C516" t="str">
            <v>UBATÃ</v>
          </cell>
          <cell r="D516" t="str">
            <v>293230</v>
          </cell>
          <cell r="E516">
            <v>68373</v>
          </cell>
          <cell r="F516">
            <v>15842277</v>
          </cell>
          <cell r="G516">
            <v>19943</v>
          </cell>
          <cell r="H516">
            <v>7053729</v>
          </cell>
        </row>
        <row r="517">
          <cell r="A517">
            <v>293240</v>
          </cell>
          <cell r="B517" t="str">
            <v>BA</v>
          </cell>
          <cell r="C517" t="str">
            <v>UIBAÍ</v>
          </cell>
          <cell r="D517" t="str">
            <v>293240</v>
          </cell>
          <cell r="E517">
            <v>80997</v>
          </cell>
          <cell r="F517">
            <v>14851554</v>
          </cell>
          <cell r="G517">
            <v>49902</v>
          </cell>
          <cell r="H517">
            <v>6896864</v>
          </cell>
        </row>
        <row r="518">
          <cell r="A518">
            <v>293250</v>
          </cell>
          <cell r="B518" t="str">
            <v>BA</v>
          </cell>
          <cell r="C518" t="str">
            <v>UNA</v>
          </cell>
          <cell r="D518" t="str">
            <v>293250</v>
          </cell>
          <cell r="F518">
            <v>8955600</v>
          </cell>
          <cell r="H518">
            <v>4477800</v>
          </cell>
        </row>
        <row r="519">
          <cell r="A519">
            <v>293260</v>
          </cell>
          <cell r="B519" t="str">
            <v>BA</v>
          </cell>
          <cell r="C519" t="str">
            <v>URANDI</v>
          </cell>
          <cell r="D519" t="str">
            <v>293260</v>
          </cell>
          <cell r="E519">
            <v>10964</v>
          </cell>
          <cell r="F519">
            <v>47169565</v>
          </cell>
          <cell r="G519">
            <v>18051</v>
          </cell>
          <cell r="H519">
            <v>24241589</v>
          </cell>
        </row>
        <row r="520">
          <cell r="A520">
            <v>293280</v>
          </cell>
          <cell r="B520" t="str">
            <v>BA</v>
          </cell>
          <cell r="C520" t="str">
            <v>UTINGA</v>
          </cell>
          <cell r="D520" t="str">
            <v>293280</v>
          </cell>
          <cell r="E520">
            <v>19965</v>
          </cell>
          <cell r="F520">
            <v>2245206</v>
          </cell>
          <cell r="G520">
            <v>19544</v>
          </cell>
          <cell r="H520">
            <v>1583792</v>
          </cell>
        </row>
        <row r="521">
          <cell r="A521">
            <v>293290</v>
          </cell>
          <cell r="B521" t="str">
            <v>BA</v>
          </cell>
          <cell r="C521" t="str">
            <v>VALENÇA</v>
          </cell>
          <cell r="D521" t="str">
            <v>293290</v>
          </cell>
          <cell r="F521">
            <v>97826912</v>
          </cell>
          <cell r="H521">
            <v>42822593</v>
          </cell>
        </row>
        <row r="522">
          <cell r="A522">
            <v>293305</v>
          </cell>
          <cell r="B522" t="str">
            <v>BA</v>
          </cell>
          <cell r="C522" t="str">
            <v>VÁRZEA DA ROÇA</v>
          </cell>
          <cell r="D522" t="str">
            <v>293305</v>
          </cell>
          <cell r="E522">
            <v>60719</v>
          </cell>
          <cell r="F522">
            <v>32895929</v>
          </cell>
          <cell r="G522">
            <v>31844</v>
          </cell>
          <cell r="H522">
            <v>16387490</v>
          </cell>
        </row>
        <row r="523">
          <cell r="A523">
            <v>293310</v>
          </cell>
          <cell r="B523" t="str">
            <v>BA</v>
          </cell>
          <cell r="C523" t="str">
            <v>VÁRZEA DO POÇO</v>
          </cell>
          <cell r="D523" t="str">
            <v>293310</v>
          </cell>
          <cell r="E523">
            <v>63114</v>
          </cell>
          <cell r="F523">
            <v>21247691</v>
          </cell>
          <cell r="G523">
            <v>15500</v>
          </cell>
          <cell r="H523">
            <v>9836714</v>
          </cell>
        </row>
        <row r="524">
          <cell r="A524">
            <v>293315</v>
          </cell>
          <cell r="B524" t="str">
            <v>BA</v>
          </cell>
          <cell r="C524" t="str">
            <v>VÁRZEA NOVA</v>
          </cell>
          <cell r="D524" t="str">
            <v>293315</v>
          </cell>
          <cell r="E524">
            <v>2155</v>
          </cell>
          <cell r="F524">
            <v>2946580</v>
          </cell>
          <cell r="G524">
            <v>9012</v>
          </cell>
          <cell r="H524">
            <v>1687147</v>
          </cell>
        </row>
        <row r="525">
          <cell r="A525">
            <v>293317</v>
          </cell>
          <cell r="B525" t="str">
            <v>BA</v>
          </cell>
          <cell r="C525" t="str">
            <v>VARZEDO</v>
          </cell>
          <cell r="D525" t="str">
            <v>293317</v>
          </cell>
          <cell r="E525">
            <v>26391</v>
          </cell>
          <cell r="F525">
            <v>9023417</v>
          </cell>
          <cell r="G525">
            <v>10133</v>
          </cell>
          <cell r="H525">
            <v>4728374</v>
          </cell>
        </row>
        <row r="526">
          <cell r="A526">
            <v>293320</v>
          </cell>
          <cell r="B526" t="str">
            <v>BA</v>
          </cell>
          <cell r="C526" t="str">
            <v>VERA CRUZ</v>
          </cell>
          <cell r="D526" t="str">
            <v>293320</v>
          </cell>
          <cell r="F526">
            <v>11238510</v>
          </cell>
          <cell r="H526">
            <v>5627655</v>
          </cell>
        </row>
        <row r="527">
          <cell r="A527">
            <v>293330</v>
          </cell>
          <cell r="B527" t="str">
            <v>BA</v>
          </cell>
          <cell r="C527" t="str">
            <v>VITÓRIA DA CONQUISTA</v>
          </cell>
          <cell r="D527" t="str">
            <v>293330</v>
          </cell>
          <cell r="E527">
            <v>2575900</v>
          </cell>
          <cell r="F527">
            <v>367818700</v>
          </cell>
          <cell r="G527">
            <v>1253944</v>
          </cell>
          <cell r="H527">
            <v>152506822</v>
          </cell>
        </row>
        <row r="528">
          <cell r="A528">
            <v>293340</v>
          </cell>
          <cell r="B528" t="str">
            <v>BA</v>
          </cell>
          <cell r="C528" t="str">
            <v>WAGNER</v>
          </cell>
          <cell r="D528" t="str">
            <v>293340</v>
          </cell>
          <cell r="F528">
            <v>2425890</v>
          </cell>
          <cell r="H528">
            <v>1212945</v>
          </cell>
        </row>
        <row r="529">
          <cell r="A529">
            <v>293345</v>
          </cell>
          <cell r="B529" t="str">
            <v>BA</v>
          </cell>
          <cell r="C529" t="str">
            <v>WANDERLEY</v>
          </cell>
          <cell r="D529" t="str">
            <v>293345</v>
          </cell>
          <cell r="F529">
            <v>4514460</v>
          </cell>
          <cell r="H529">
            <v>2257230</v>
          </cell>
        </row>
        <row r="530">
          <cell r="A530">
            <v>293360</v>
          </cell>
          <cell r="B530" t="str">
            <v>BA</v>
          </cell>
          <cell r="C530" t="str">
            <v>XIQUE-XIQUE</v>
          </cell>
          <cell r="D530" t="str">
            <v>293360</v>
          </cell>
          <cell r="F530">
            <v>2726010</v>
          </cell>
          <cell r="H530">
            <v>1363005</v>
          </cell>
        </row>
        <row r="531">
          <cell r="A531">
            <v>230010</v>
          </cell>
          <cell r="B531" t="str">
            <v>CE</v>
          </cell>
          <cell r="C531" t="str">
            <v>ABAIARA</v>
          </cell>
          <cell r="D531" t="str">
            <v>230010</v>
          </cell>
          <cell r="F531">
            <v>5665241</v>
          </cell>
          <cell r="H531">
            <v>3104550</v>
          </cell>
        </row>
        <row r="532">
          <cell r="A532">
            <v>230015</v>
          </cell>
          <cell r="B532" t="str">
            <v>CE</v>
          </cell>
          <cell r="C532" t="str">
            <v>ACARAPE</v>
          </cell>
          <cell r="D532" t="str">
            <v>230015</v>
          </cell>
          <cell r="E532">
            <v>10562</v>
          </cell>
          <cell r="F532">
            <v>32084224</v>
          </cell>
          <cell r="G532">
            <v>574</v>
          </cell>
          <cell r="H532">
            <v>16059235</v>
          </cell>
        </row>
        <row r="533">
          <cell r="A533">
            <v>230020</v>
          </cell>
          <cell r="B533" t="str">
            <v>CE</v>
          </cell>
          <cell r="C533" t="str">
            <v>ACARAÚ</v>
          </cell>
          <cell r="D533" t="str">
            <v>230020</v>
          </cell>
          <cell r="E533">
            <v>234087</v>
          </cell>
          <cell r="F533">
            <v>126945042</v>
          </cell>
          <cell r="G533">
            <v>74732</v>
          </cell>
          <cell r="H533">
            <v>62179106</v>
          </cell>
        </row>
        <row r="534">
          <cell r="A534">
            <v>230030</v>
          </cell>
          <cell r="B534" t="str">
            <v>CE</v>
          </cell>
          <cell r="C534" t="str">
            <v>ACOPIARA</v>
          </cell>
          <cell r="D534" t="str">
            <v>230030</v>
          </cell>
          <cell r="F534">
            <v>1666175</v>
          </cell>
          <cell r="H534">
            <v>872151</v>
          </cell>
        </row>
        <row r="535">
          <cell r="A535">
            <v>230040</v>
          </cell>
          <cell r="B535" t="str">
            <v>CE</v>
          </cell>
          <cell r="C535" t="str">
            <v>AIUABA</v>
          </cell>
          <cell r="D535" t="str">
            <v>230040</v>
          </cell>
          <cell r="E535">
            <v>81895</v>
          </cell>
          <cell r="F535">
            <v>38445630</v>
          </cell>
          <cell r="G535">
            <v>39602</v>
          </cell>
          <cell r="H535">
            <v>16730150</v>
          </cell>
        </row>
        <row r="536">
          <cell r="A536">
            <v>230050</v>
          </cell>
          <cell r="B536" t="str">
            <v>CE</v>
          </cell>
          <cell r="C536" t="str">
            <v>ALCÂNTARAS</v>
          </cell>
          <cell r="D536" t="str">
            <v>230050</v>
          </cell>
          <cell r="E536">
            <v>77101</v>
          </cell>
          <cell r="F536">
            <v>9490860</v>
          </cell>
          <cell r="G536">
            <v>22368</v>
          </cell>
          <cell r="H536">
            <v>3683931</v>
          </cell>
        </row>
        <row r="537">
          <cell r="A537">
            <v>230060</v>
          </cell>
          <cell r="B537" t="str">
            <v>CE</v>
          </cell>
          <cell r="C537" t="str">
            <v>ALTANEIRA</v>
          </cell>
          <cell r="D537" t="str">
            <v>230060</v>
          </cell>
          <cell r="E537">
            <v>105924</v>
          </cell>
          <cell r="F537">
            <v>9459316</v>
          </cell>
          <cell r="G537">
            <v>43306</v>
          </cell>
          <cell r="H537">
            <v>4359129</v>
          </cell>
        </row>
        <row r="538">
          <cell r="A538">
            <v>230070</v>
          </cell>
          <cell r="B538" t="str">
            <v>CE</v>
          </cell>
          <cell r="C538" t="str">
            <v>ALTO SANTO</v>
          </cell>
          <cell r="D538" t="str">
            <v>230070</v>
          </cell>
          <cell r="E538">
            <v>111541</v>
          </cell>
          <cell r="F538">
            <v>17389503</v>
          </cell>
          <cell r="G538">
            <v>43376</v>
          </cell>
          <cell r="H538">
            <v>7539469</v>
          </cell>
        </row>
        <row r="539">
          <cell r="A539">
            <v>230075</v>
          </cell>
          <cell r="B539" t="str">
            <v>CE</v>
          </cell>
          <cell r="C539" t="str">
            <v>AMONTADA</v>
          </cell>
          <cell r="D539" t="str">
            <v>230075</v>
          </cell>
          <cell r="E539">
            <v>226926</v>
          </cell>
          <cell r="F539">
            <v>61597507</v>
          </cell>
          <cell r="G539">
            <v>97638</v>
          </cell>
          <cell r="H539">
            <v>29496006</v>
          </cell>
        </row>
        <row r="540">
          <cell r="A540">
            <v>230080</v>
          </cell>
          <cell r="B540" t="str">
            <v>CE</v>
          </cell>
          <cell r="C540" t="str">
            <v>ANTONINA DO NORTE</v>
          </cell>
          <cell r="D540" t="str">
            <v>230080</v>
          </cell>
          <cell r="E540">
            <v>5628</v>
          </cell>
          <cell r="F540">
            <v>4691449</v>
          </cell>
          <cell r="G540">
            <v>1391</v>
          </cell>
          <cell r="H540">
            <v>1612165</v>
          </cell>
        </row>
        <row r="541">
          <cell r="A541">
            <v>230090</v>
          </cell>
          <cell r="B541" t="str">
            <v>CE</v>
          </cell>
          <cell r="C541" t="str">
            <v>APUIARÉS</v>
          </cell>
          <cell r="D541" t="str">
            <v>230090</v>
          </cell>
          <cell r="F541">
            <v>9938411</v>
          </cell>
          <cell r="H541">
            <v>4164601</v>
          </cell>
        </row>
        <row r="542">
          <cell r="A542">
            <v>230100</v>
          </cell>
          <cell r="B542" t="str">
            <v>CE</v>
          </cell>
          <cell r="C542" t="str">
            <v>AQUIRAZ</v>
          </cell>
          <cell r="D542" t="str">
            <v>230100</v>
          </cell>
          <cell r="F542">
            <v>90519987</v>
          </cell>
          <cell r="H542">
            <v>36553070</v>
          </cell>
        </row>
        <row r="543">
          <cell r="A543">
            <v>230110</v>
          </cell>
          <cell r="B543" t="str">
            <v>CE</v>
          </cell>
          <cell r="C543" t="str">
            <v>ARACATI</v>
          </cell>
          <cell r="D543" t="str">
            <v>230110</v>
          </cell>
          <cell r="E543">
            <v>311539</v>
          </cell>
          <cell r="F543">
            <v>38762828</v>
          </cell>
          <cell r="G543">
            <v>150374</v>
          </cell>
          <cell r="H543">
            <v>18369226</v>
          </cell>
        </row>
        <row r="544">
          <cell r="A544">
            <v>230120</v>
          </cell>
          <cell r="B544" t="str">
            <v>CE</v>
          </cell>
          <cell r="C544" t="str">
            <v>ARACOIABA</v>
          </cell>
          <cell r="D544" t="str">
            <v>230120</v>
          </cell>
          <cell r="E544">
            <v>84887</v>
          </cell>
          <cell r="F544">
            <v>34591250</v>
          </cell>
          <cell r="G544">
            <v>38912</v>
          </cell>
          <cell r="H544">
            <v>15626074</v>
          </cell>
        </row>
        <row r="545">
          <cell r="A545">
            <v>230125</v>
          </cell>
          <cell r="B545" t="str">
            <v>CE</v>
          </cell>
          <cell r="C545" t="str">
            <v>ARARENDÁ</v>
          </cell>
          <cell r="D545" t="str">
            <v>230125</v>
          </cell>
          <cell r="E545">
            <v>52147</v>
          </cell>
          <cell r="F545">
            <v>61117196</v>
          </cell>
          <cell r="G545">
            <v>17419</v>
          </cell>
          <cell r="H545">
            <v>31591706</v>
          </cell>
        </row>
        <row r="546">
          <cell r="A546">
            <v>230130</v>
          </cell>
          <cell r="B546" t="str">
            <v>CE</v>
          </cell>
          <cell r="C546" t="str">
            <v>ARARIPE</v>
          </cell>
          <cell r="D546" t="str">
            <v>230130</v>
          </cell>
          <cell r="E546">
            <v>83843</v>
          </cell>
          <cell r="F546">
            <v>31001865</v>
          </cell>
          <cell r="G546">
            <v>51143</v>
          </cell>
          <cell r="H546">
            <v>14734137</v>
          </cell>
        </row>
        <row r="547">
          <cell r="A547">
            <v>230140</v>
          </cell>
          <cell r="B547" t="str">
            <v>CE</v>
          </cell>
          <cell r="C547" t="str">
            <v>ARATUBA</v>
          </cell>
          <cell r="D547" t="str">
            <v>230140</v>
          </cell>
          <cell r="E547">
            <v>132755</v>
          </cell>
          <cell r="F547">
            <v>12064215</v>
          </cell>
          <cell r="G547">
            <v>84525</v>
          </cell>
          <cell r="H547">
            <v>5264227</v>
          </cell>
        </row>
        <row r="548">
          <cell r="A548">
            <v>230150</v>
          </cell>
          <cell r="B548" t="str">
            <v>CE</v>
          </cell>
          <cell r="C548" t="str">
            <v>ARNEIROZ</v>
          </cell>
          <cell r="D548" t="str">
            <v>230150</v>
          </cell>
          <cell r="E548">
            <v>88871</v>
          </cell>
          <cell r="F548">
            <v>9948775</v>
          </cell>
          <cell r="G548">
            <v>38367</v>
          </cell>
          <cell r="H548">
            <v>3802670</v>
          </cell>
        </row>
        <row r="549">
          <cell r="A549">
            <v>230160</v>
          </cell>
          <cell r="B549" t="str">
            <v>CE</v>
          </cell>
          <cell r="C549" t="str">
            <v>ASSARÉ</v>
          </cell>
          <cell r="D549" t="str">
            <v>230160</v>
          </cell>
          <cell r="E549">
            <v>101598</v>
          </cell>
          <cell r="F549">
            <v>30252451</v>
          </cell>
          <cell r="G549">
            <v>64025</v>
          </cell>
          <cell r="H549">
            <v>12687967</v>
          </cell>
        </row>
        <row r="550">
          <cell r="A550">
            <v>230170</v>
          </cell>
          <cell r="B550" t="str">
            <v>CE</v>
          </cell>
          <cell r="C550" t="str">
            <v>AURORA</v>
          </cell>
          <cell r="D550" t="str">
            <v>230170</v>
          </cell>
          <cell r="F550">
            <v>85962340</v>
          </cell>
          <cell r="H550">
            <v>36731546</v>
          </cell>
        </row>
        <row r="551">
          <cell r="A551">
            <v>230180</v>
          </cell>
          <cell r="B551" t="str">
            <v>CE</v>
          </cell>
          <cell r="C551" t="str">
            <v>BAIXIO</v>
          </cell>
          <cell r="D551" t="str">
            <v>230180</v>
          </cell>
          <cell r="E551">
            <v>34484</v>
          </cell>
          <cell r="F551">
            <v>8704313</v>
          </cell>
          <cell r="G551">
            <v>22486</v>
          </cell>
          <cell r="H551">
            <v>2117217</v>
          </cell>
        </row>
        <row r="552">
          <cell r="A552">
            <v>230185</v>
          </cell>
          <cell r="B552" t="str">
            <v>CE</v>
          </cell>
          <cell r="C552" t="str">
            <v>BANABUIÚ</v>
          </cell>
          <cell r="D552" t="str">
            <v>230185</v>
          </cell>
          <cell r="E552">
            <v>149533</v>
          </cell>
          <cell r="F552">
            <v>35005623</v>
          </cell>
          <cell r="G552">
            <v>65893</v>
          </cell>
          <cell r="H552">
            <v>16129002</v>
          </cell>
        </row>
        <row r="553">
          <cell r="A553">
            <v>230190</v>
          </cell>
          <cell r="B553" t="str">
            <v>CE</v>
          </cell>
          <cell r="C553" t="str">
            <v>BARBALHA</v>
          </cell>
          <cell r="D553" t="str">
            <v>230190</v>
          </cell>
          <cell r="E553">
            <v>474678</v>
          </cell>
          <cell r="F553">
            <v>125953610</v>
          </cell>
          <cell r="G553">
            <v>188136</v>
          </cell>
          <cell r="H553">
            <v>57527846</v>
          </cell>
        </row>
        <row r="554">
          <cell r="A554">
            <v>230195</v>
          </cell>
          <cell r="B554" t="str">
            <v>CE</v>
          </cell>
          <cell r="C554" t="str">
            <v>BARREIRA</v>
          </cell>
          <cell r="D554" t="str">
            <v>230195</v>
          </cell>
          <cell r="E554">
            <v>31565</v>
          </cell>
          <cell r="F554">
            <v>12873086</v>
          </cell>
          <cell r="G554">
            <v>1221</v>
          </cell>
          <cell r="H554">
            <v>5826926</v>
          </cell>
        </row>
        <row r="555">
          <cell r="A555">
            <v>230200</v>
          </cell>
          <cell r="B555" t="str">
            <v>CE</v>
          </cell>
          <cell r="C555" t="str">
            <v>BARRO</v>
          </cell>
          <cell r="D555" t="str">
            <v>230200</v>
          </cell>
          <cell r="E555">
            <v>178333</v>
          </cell>
          <cell r="F555">
            <v>42245283</v>
          </cell>
          <cell r="G555">
            <v>97276</v>
          </cell>
          <cell r="H555">
            <v>19349610</v>
          </cell>
        </row>
        <row r="556">
          <cell r="A556">
            <v>230205</v>
          </cell>
          <cell r="B556" t="str">
            <v>CE</v>
          </cell>
          <cell r="C556" t="str">
            <v>BARROQUINHA</v>
          </cell>
          <cell r="D556" t="str">
            <v>230205</v>
          </cell>
          <cell r="E556">
            <v>2865</v>
          </cell>
          <cell r="F556">
            <v>1514150</v>
          </cell>
          <cell r="G556">
            <v>1250</v>
          </cell>
          <cell r="H556">
            <v>824454</v>
          </cell>
        </row>
        <row r="557">
          <cell r="A557">
            <v>230210</v>
          </cell>
          <cell r="B557" t="str">
            <v>CE</v>
          </cell>
          <cell r="C557" t="str">
            <v>BATURITÉ</v>
          </cell>
          <cell r="D557" t="str">
            <v>230210</v>
          </cell>
          <cell r="E557">
            <v>145699</v>
          </cell>
          <cell r="F557">
            <v>38092657</v>
          </cell>
          <cell r="G557">
            <v>48341</v>
          </cell>
          <cell r="H557">
            <v>15256897</v>
          </cell>
        </row>
        <row r="558">
          <cell r="A558">
            <v>230220</v>
          </cell>
          <cell r="B558" t="str">
            <v>CE</v>
          </cell>
          <cell r="C558" t="str">
            <v>BEBERIBE</v>
          </cell>
          <cell r="D558" t="str">
            <v>230220</v>
          </cell>
          <cell r="E558">
            <v>154947</v>
          </cell>
          <cell r="F558">
            <v>27093978</v>
          </cell>
          <cell r="G558">
            <v>117440</v>
          </cell>
          <cell r="H558">
            <v>15527328</v>
          </cell>
        </row>
        <row r="559">
          <cell r="A559">
            <v>230230</v>
          </cell>
          <cell r="B559" t="str">
            <v>CE</v>
          </cell>
          <cell r="C559" t="str">
            <v>BELA CRUZ</v>
          </cell>
          <cell r="D559" t="str">
            <v>230230</v>
          </cell>
          <cell r="E559">
            <v>852</v>
          </cell>
          <cell r="F559">
            <v>17924907</v>
          </cell>
          <cell r="G559">
            <v>3020</v>
          </cell>
          <cell r="H559">
            <v>7164262</v>
          </cell>
        </row>
        <row r="560">
          <cell r="A560">
            <v>230240</v>
          </cell>
          <cell r="B560" t="str">
            <v>CE</v>
          </cell>
          <cell r="C560" t="str">
            <v>BOA VIAGEM</v>
          </cell>
          <cell r="D560" t="str">
            <v>230240</v>
          </cell>
          <cell r="E560">
            <v>314386</v>
          </cell>
          <cell r="F560">
            <v>38423971</v>
          </cell>
          <cell r="G560">
            <v>99956</v>
          </cell>
          <cell r="H560">
            <v>14304284</v>
          </cell>
        </row>
        <row r="561">
          <cell r="A561">
            <v>230250</v>
          </cell>
          <cell r="B561" t="str">
            <v>CE</v>
          </cell>
          <cell r="C561" t="str">
            <v>BREJO SANTO</v>
          </cell>
          <cell r="D561" t="str">
            <v>230250</v>
          </cell>
          <cell r="E561">
            <v>291060</v>
          </cell>
          <cell r="F561">
            <v>43582751</v>
          </cell>
          <cell r="G561">
            <v>125263</v>
          </cell>
          <cell r="H561">
            <v>17870005</v>
          </cell>
        </row>
        <row r="562">
          <cell r="A562">
            <v>230260</v>
          </cell>
          <cell r="B562" t="str">
            <v>CE</v>
          </cell>
          <cell r="C562" t="str">
            <v>CAMOCIM</v>
          </cell>
          <cell r="D562" t="str">
            <v>230260</v>
          </cell>
          <cell r="E562">
            <v>123463</v>
          </cell>
          <cell r="F562">
            <v>189695863</v>
          </cell>
          <cell r="G562">
            <v>55619</v>
          </cell>
          <cell r="H562">
            <v>84441153</v>
          </cell>
        </row>
        <row r="563">
          <cell r="A563">
            <v>230270</v>
          </cell>
          <cell r="B563" t="str">
            <v>CE</v>
          </cell>
          <cell r="C563" t="str">
            <v>CAMPOS SALES</v>
          </cell>
          <cell r="D563" t="str">
            <v>230270</v>
          </cell>
          <cell r="F563">
            <v>350387724</v>
          </cell>
          <cell r="H563">
            <v>171026610</v>
          </cell>
        </row>
        <row r="564">
          <cell r="A564">
            <v>230280</v>
          </cell>
          <cell r="B564" t="str">
            <v>CE</v>
          </cell>
          <cell r="C564" t="str">
            <v>CANINDÉ</v>
          </cell>
          <cell r="D564" t="str">
            <v>230280</v>
          </cell>
          <cell r="E564">
            <v>494967</v>
          </cell>
          <cell r="F564">
            <v>100570981</v>
          </cell>
          <cell r="G564">
            <v>237706</v>
          </cell>
          <cell r="H564">
            <v>41871982</v>
          </cell>
        </row>
        <row r="565">
          <cell r="A565">
            <v>230290</v>
          </cell>
          <cell r="B565" t="str">
            <v>CE</v>
          </cell>
          <cell r="C565" t="str">
            <v>CAPISTRANO</v>
          </cell>
          <cell r="D565" t="str">
            <v>230290</v>
          </cell>
          <cell r="E565">
            <v>15692</v>
          </cell>
          <cell r="F565">
            <v>12497185</v>
          </cell>
          <cell r="G565">
            <v>10451</v>
          </cell>
          <cell r="H565">
            <v>6155529</v>
          </cell>
        </row>
        <row r="566">
          <cell r="A566">
            <v>230300</v>
          </cell>
          <cell r="B566" t="str">
            <v>CE</v>
          </cell>
          <cell r="C566" t="str">
            <v>CARIDADE</v>
          </cell>
          <cell r="D566" t="str">
            <v>230300</v>
          </cell>
          <cell r="E566">
            <v>1962</v>
          </cell>
          <cell r="F566">
            <v>6337972</v>
          </cell>
          <cell r="G566">
            <v>874</v>
          </cell>
          <cell r="H566">
            <v>2334633</v>
          </cell>
        </row>
        <row r="567">
          <cell r="A567">
            <v>230310</v>
          </cell>
          <cell r="B567" t="str">
            <v>CE</v>
          </cell>
          <cell r="C567" t="str">
            <v>CARIRÉ</v>
          </cell>
          <cell r="D567" t="str">
            <v>230310</v>
          </cell>
          <cell r="E567">
            <v>26671</v>
          </cell>
          <cell r="F567">
            <v>6594702</v>
          </cell>
          <cell r="G567">
            <v>23278</v>
          </cell>
          <cell r="H567">
            <v>4589590</v>
          </cell>
        </row>
        <row r="568">
          <cell r="A568">
            <v>230320</v>
          </cell>
          <cell r="B568" t="str">
            <v>CE</v>
          </cell>
          <cell r="C568" t="str">
            <v>CARIRIAÇU</v>
          </cell>
          <cell r="D568" t="str">
            <v>230320</v>
          </cell>
          <cell r="E568">
            <v>116845</v>
          </cell>
          <cell r="F568">
            <v>8332800</v>
          </cell>
          <cell r="G568">
            <v>46572</v>
          </cell>
          <cell r="H568">
            <v>5605263</v>
          </cell>
        </row>
        <row r="569">
          <cell r="A569">
            <v>230330</v>
          </cell>
          <cell r="B569" t="str">
            <v>CE</v>
          </cell>
          <cell r="C569" t="str">
            <v>CARIÚS</v>
          </cell>
          <cell r="D569" t="str">
            <v>230330</v>
          </cell>
          <cell r="F569">
            <v>3431850</v>
          </cell>
          <cell r="H569">
            <v>1715925</v>
          </cell>
        </row>
        <row r="570">
          <cell r="A570">
            <v>230340</v>
          </cell>
          <cell r="B570" t="str">
            <v>CE</v>
          </cell>
          <cell r="C570" t="str">
            <v>CARNAUBAL</v>
          </cell>
          <cell r="D570" t="str">
            <v>230340</v>
          </cell>
          <cell r="E570">
            <v>121016</v>
          </cell>
          <cell r="F570">
            <v>20226845</v>
          </cell>
          <cell r="G570">
            <v>28463</v>
          </cell>
          <cell r="H570">
            <v>9810749</v>
          </cell>
        </row>
        <row r="571">
          <cell r="A571">
            <v>230350</v>
          </cell>
          <cell r="B571" t="str">
            <v>CE</v>
          </cell>
          <cell r="C571" t="str">
            <v>CASCAVEL</v>
          </cell>
          <cell r="D571" t="str">
            <v>230350</v>
          </cell>
          <cell r="E571">
            <v>145491</v>
          </cell>
          <cell r="F571">
            <v>68219327</v>
          </cell>
          <cell r="G571">
            <v>60974</v>
          </cell>
          <cell r="H571">
            <v>24091030</v>
          </cell>
        </row>
        <row r="572">
          <cell r="A572">
            <v>230360</v>
          </cell>
          <cell r="B572" t="str">
            <v>CE</v>
          </cell>
          <cell r="C572" t="str">
            <v>CATARINA</v>
          </cell>
          <cell r="D572" t="str">
            <v>230360</v>
          </cell>
          <cell r="E572">
            <v>73906</v>
          </cell>
          <cell r="F572">
            <v>32841779</v>
          </cell>
          <cell r="G572">
            <v>40495</v>
          </cell>
          <cell r="H572">
            <v>14861874</v>
          </cell>
        </row>
        <row r="573">
          <cell r="A573">
            <v>230365</v>
          </cell>
          <cell r="B573" t="str">
            <v>CE</v>
          </cell>
          <cell r="C573" t="str">
            <v>CATUNDA</v>
          </cell>
          <cell r="D573" t="str">
            <v>230365</v>
          </cell>
          <cell r="E573">
            <v>75280</v>
          </cell>
          <cell r="F573">
            <v>35912795</v>
          </cell>
          <cell r="G573">
            <v>41373</v>
          </cell>
          <cell r="H573">
            <v>17584722</v>
          </cell>
        </row>
        <row r="574">
          <cell r="A574">
            <v>230370</v>
          </cell>
          <cell r="B574" t="str">
            <v>CE</v>
          </cell>
          <cell r="C574" t="str">
            <v>CAUCAIA</v>
          </cell>
          <cell r="D574" t="str">
            <v>230370</v>
          </cell>
          <cell r="E574">
            <v>162464</v>
          </cell>
          <cell r="F574">
            <v>217320372</v>
          </cell>
          <cell r="G574">
            <v>24167</v>
          </cell>
          <cell r="H574">
            <v>84510941</v>
          </cell>
        </row>
        <row r="575">
          <cell r="A575">
            <v>230380</v>
          </cell>
          <cell r="B575" t="str">
            <v>CE</v>
          </cell>
          <cell r="C575" t="str">
            <v>CEDRO</v>
          </cell>
          <cell r="D575" t="str">
            <v>230380</v>
          </cell>
          <cell r="E575">
            <v>225796</v>
          </cell>
          <cell r="F575">
            <v>28533237</v>
          </cell>
          <cell r="G575">
            <v>115612</v>
          </cell>
          <cell r="H575">
            <v>13950183</v>
          </cell>
        </row>
        <row r="576">
          <cell r="A576">
            <v>230390</v>
          </cell>
          <cell r="B576" t="str">
            <v>CE</v>
          </cell>
          <cell r="C576" t="str">
            <v>CHAVAL</v>
          </cell>
          <cell r="D576" t="str">
            <v>230390</v>
          </cell>
          <cell r="E576">
            <v>89817</v>
          </cell>
          <cell r="F576">
            <v>25616843</v>
          </cell>
          <cell r="G576">
            <v>32713</v>
          </cell>
          <cell r="H576">
            <v>11438572</v>
          </cell>
        </row>
        <row r="577">
          <cell r="A577">
            <v>230393</v>
          </cell>
          <cell r="B577" t="str">
            <v>CE</v>
          </cell>
          <cell r="C577" t="str">
            <v>CHORÓ</v>
          </cell>
          <cell r="D577" t="str">
            <v>230393</v>
          </cell>
          <cell r="E577">
            <v>106433</v>
          </cell>
          <cell r="F577">
            <v>15805909</v>
          </cell>
          <cell r="G577">
            <v>50221</v>
          </cell>
          <cell r="H577">
            <v>7055353</v>
          </cell>
        </row>
        <row r="578">
          <cell r="A578">
            <v>230395</v>
          </cell>
          <cell r="B578" t="str">
            <v>CE</v>
          </cell>
          <cell r="C578" t="str">
            <v>CHOROZINHO</v>
          </cell>
          <cell r="D578" t="str">
            <v>230395</v>
          </cell>
          <cell r="E578">
            <v>60821</v>
          </cell>
          <cell r="F578">
            <v>119163039</v>
          </cell>
          <cell r="G578">
            <v>10886</v>
          </cell>
          <cell r="H578">
            <v>60125598</v>
          </cell>
        </row>
        <row r="579">
          <cell r="A579">
            <v>230400</v>
          </cell>
          <cell r="B579" t="str">
            <v>CE</v>
          </cell>
          <cell r="C579" t="str">
            <v>COREAÚ</v>
          </cell>
          <cell r="D579" t="str">
            <v>230400</v>
          </cell>
          <cell r="E579">
            <v>160295</v>
          </cell>
          <cell r="F579">
            <v>16920729</v>
          </cell>
          <cell r="G579">
            <v>68999</v>
          </cell>
          <cell r="H579">
            <v>6805462</v>
          </cell>
        </row>
        <row r="580">
          <cell r="A580">
            <v>230410</v>
          </cell>
          <cell r="B580" t="str">
            <v>CE</v>
          </cell>
          <cell r="C580" t="str">
            <v>CRATEÚS</v>
          </cell>
          <cell r="D580" t="str">
            <v>230410</v>
          </cell>
          <cell r="E580">
            <v>190615</v>
          </cell>
          <cell r="F580">
            <v>111343720</v>
          </cell>
          <cell r="G580">
            <v>105440</v>
          </cell>
          <cell r="H580">
            <v>52841666</v>
          </cell>
        </row>
        <row r="581">
          <cell r="A581">
            <v>230420</v>
          </cell>
          <cell r="B581" t="str">
            <v>CE</v>
          </cell>
          <cell r="C581" t="str">
            <v>CRATO</v>
          </cell>
          <cell r="D581" t="str">
            <v>230420</v>
          </cell>
          <cell r="E581">
            <v>1043679</v>
          </cell>
          <cell r="F581">
            <v>219944112</v>
          </cell>
          <cell r="G581">
            <v>452778</v>
          </cell>
          <cell r="H581">
            <v>94024979</v>
          </cell>
        </row>
        <row r="582">
          <cell r="A582">
            <v>230423</v>
          </cell>
          <cell r="B582" t="str">
            <v>CE</v>
          </cell>
          <cell r="C582" t="str">
            <v>CROATÁ</v>
          </cell>
          <cell r="D582" t="str">
            <v>230423</v>
          </cell>
          <cell r="E582">
            <v>87289</v>
          </cell>
          <cell r="F582">
            <v>39763816</v>
          </cell>
          <cell r="G582">
            <v>50013</v>
          </cell>
          <cell r="H582">
            <v>20236939</v>
          </cell>
        </row>
        <row r="583">
          <cell r="A583">
            <v>230425</v>
          </cell>
          <cell r="B583" t="str">
            <v>CE</v>
          </cell>
          <cell r="C583" t="str">
            <v>CRUZ</v>
          </cell>
          <cell r="D583" t="str">
            <v>230425</v>
          </cell>
          <cell r="E583">
            <v>222373</v>
          </cell>
          <cell r="F583">
            <v>43009483</v>
          </cell>
          <cell r="G583">
            <v>143140</v>
          </cell>
          <cell r="H583">
            <v>20524533</v>
          </cell>
        </row>
        <row r="584">
          <cell r="A584">
            <v>230426</v>
          </cell>
          <cell r="B584" t="str">
            <v>CE</v>
          </cell>
          <cell r="C584" t="str">
            <v>DEPUTADO IRAPUAN PINHEIRO</v>
          </cell>
          <cell r="D584" t="str">
            <v>230426</v>
          </cell>
          <cell r="E584">
            <v>44345</v>
          </cell>
          <cell r="F584">
            <v>9789320</v>
          </cell>
          <cell r="G584">
            <v>20225</v>
          </cell>
          <cell r="H584">
            <v>4488483</v>
          </cell>
        </row>
        <row r="585">
          <cell r="A585">
            <v>230427</v>
          </cell>
          <cell r="B585" t="str">
            <v>CE</v>
          </cell>
          <cell r="C585" t="str">
            <v>ERERÊ</v>
          </cell>
          <cell r="D585" t="str">
            <v>230427</v>
          </cell>
          <cell r="E585">
            <v>52762</v>
          </cell>
          <cell r="F585">
            <v>16373363</v>
          </cell>
          <cell r="G585">
            <v>26260</v>
          </cell>
          <cell r="H585">
            <v>6779687</v>
          </cell>
        </row>
        <row r="586">
          <cell r="A586">
            <v>230428</v>
          </cell>
          <cell r="B586" t="str">
            <v>CE</v>
          </cell>
          <cell r="C586" t="str">
            <v>EUSÉBIO</v>
          </cell>
          <cell r="D586" t="str">
            <v>230428</v>
          </cell>
          <cell r="F586">
            <v>24432417</v>
          </cell>
          <cell r="H586">
            <v>12669955</v>
          </cell>
        </row>
        <row r="587">
          <cell r="A587">
            <v>230430</v>
          </cell>
          <cell r="B587" t="str">
            <v>CE</v>
          </cell>
          <cell r="C587" t="str">
            <v>FARIAS BRITO</v>
          </cell>
          <cell r="D587" t="str">
            <v>230430</v>
          </cell>
          <cell r="E587">
            <v>259489</v>
          </cell>
          <cell r="F587">
            <v>58056818</v>
          </cell>
          <cell r="G587">
            <v>105905</v>
          </cell>
          <cell r="H587">
            <v>28750784</v>
          </cell>
        </row>
        <row r="588">
          <cell r="A588">
            <v>230435</v>
          </cell>
          <cell r="B588" t="str">
            <v>CE</v>
          </cell>
          <cell r="C588" t="str">
            <v>FORQUILHA</v>
          </cell>
          <cell r="D588" t="str">
            <v>230435</v>
          </cell>
          <cell r="E588">
            <v>165276</v>
          </cell>
          <cell r="F588">
            <v>31967345</v>
          </cell>
          <cell r="G588">
            <v>71637</v>
          </cell>
          <cell r="H588">
            <v>13470867</v>
          </cell>
        </row>
        <row r="589">
          <cell r="A589">
            <v>230440</v>
          </cell>
          <cell r="B589" t="str">
            <v>CE</v>
          </cell>
          <cell r="C589" t="str">
            <v>FORTALEZA</v>
          </cell>
          <cell r="D589" t="str">
            <v>230440</v>
          </cell>
          <cell r="E589">
            <v>16190</v>
          </cell>
          <cell r="F589">
            <v>270954667</v>
          </cell>
          <cell r="G589">
            <v>5372</v>
          </cell>
          <cell r="H589">
            <v>120162619</v>
          </cell>
        </row>
        <row r="590">
          <cell r="A590">
            <v>230445</v>
          </cell>
          <cell r="B590" t="str">
            <v>CE</v>
          </cell>
          <cell r="C590" t="str">
            <v>FORTIM</v>
          </cell>
          <cell r="D590" t="str">
            <v>230445</v>
          </cell>
          <cell r="E590">
            <v>89045</v>
          </cell>
          <cell r="F590">
            <v>19658389</v>
          </cell>
          <cell r="G590">
            <v>74487</v>
          </cell>
          <cell r="H590">
            <v>9233355</v>
          </cell>
        </row>
        <row r="591">
          <cell r="A591">
            <v>230450</v>
          </cell>
          <cell r="B591" t="str">
            <v>CE</v>
          </cell>
          <cell r="C591" t="str">
            <v>FRECHEIRINHA</v>
          </cell>
          <cell r="D591" t="str">
            <v>230450</v>
          </cell>
          <cell r="E591">
            <v>169608</v>
          </cell>
          <cell r="F591">
            <v>24736451</v>
          </cell>
          <cell r="G591">
            <v>69828</v>
          </cell>
          <cell r="H591">
            <v>13416032</v>
          </cell>
        </row>
        <row r="592">
          <cell r="A592">
            <v>230460</v>
          </cell>
          <cell r="B592" t="str">
            <v>CE</v>
          </cell>
          <cell r="C592" t="str">
            <v>GENERAL SAMPAIO</v>
          </cell>
          <cell r="D592" t="str">
            <v>230460</v>
          </cell>
          <cell r="E592">
            <v>40878</v>
          </cell>
          <cell r="F592">
            <v>10287830</v>
          </cell>
          <cell r="G592">
            <v>14343</v>
          </cell>
          <cell r="H592">
            <v>3773592</v>
          </cell>
        </row>
        <row r="593">
          <cell r="A593">
            <v>230465</v>
          </cell>
          <cell r="B593" t="str">
            <v>CE</v>
          </cell>
          <cell r="C593" t="str">
            <v>GRAÇA</v>
          </cell>
          <cell r="D593" t="str">
            <v>230465</v>
          </cell>
          <cell r="E593">
            <v>77836</v>
          </cell>
          <cell r="F593">
            <v>7895541</v>
          </cell>
          <cell r="G593">
            <v>16650</v>
          </cell>
          <cell r="H593">
            <v>3345637</v>
          </cell>
        </row>
        <row r="594">
          <cell r="A594">
            <v>230470</v>
          </cell>
          <cell r="B594" t="str">
            <v>CE</v>
          </cell>
          <cell r="C594" t="str">
            <v>GRANJA</v>
          </cell>
          <cell r="D594" t="str">
            <v>230470</v>
          </cell>
          <cell r="E594">
            <v>559094</v>
          </cell>
          <cell r="F594">
            <v>143254917</v>
          </cell>
          <cell r="G594">
            <v>107765</v>
          </cell>
          <cell r="H594">
            <v>70793614</v>
          </cell>
        </row>
        <row r="595">
          <cell r="A595">
            <v>230480</v>
          </cell>
          <cell r="B595" t="str">
            <v>CE</v>
          </cell>
          <cell r="C595" t="str">
            <v>GRANJEIRO</v>
          </cell>
          <cell r="D595" t="str">
            <v>230480</v>
          </cell>
          <cell r="E595">
            <v>37126</v>
          </cell>
          <cell r="F595">
            <v>6299128</v>
          </cell>
          <cell r="G595">
            <v>24027</v>
          </cell>
          <cell r="H595">
            <v>2222393</v>
          </cell>
        </row>
        <row r="596">
          <cell r="A596">
            <v>230490</v>
          </cell>
          <cell r="B596" t="str">
            <v>CE</v>
          </cell>
          <cell r="C596" t="str">
            <v>GROAÍRAS</v>
          </cell>
          <cell r="D596" t="str">
            <v>230490</v>
          </cell>
          <cell r="E596">
            <v>1223</v>
          </cell>
          <cell r="F596">
            <v>23472267</v>
          </cell>
          <cell r="G596">
            <v>1121</v>
          </cell>
          <cell r="H596">
            <v>11765099</v>
          </cell>
        </row>
        <row r="597">
          <cell r="A597">
            <v>230495</v>
          </cell>
          <cell r="B597" t="str">
            <v>CE</v>
          </cell>
          <cell r="C597" t="str">
            <v>GUAIÚBA</v>
          </cell>
          <cell r="D597" t="str">
            <v>230495</v>
          </cell>
          <cell r="E597">
            <v>210834</v>
          </cell>
          <cell r="F597">
            <v>31318875</v>
          </cell>
          <cell r="G597">
            <v>146091</v>
          </cell>
          <cell r="H597">
            <v>15199925</v>
          </cell>
        </row>
        <row r="598">
          <cell r="A598">
            <v>230500</v>
          </cell>
          <cell r="B598" t="str">
            <v>CE</v>
          </cell>
          <cell r="C598" t="str">
            <v>GUARACIABA DO NORTE</v>
          </cell>
          <cell r="D598" t="str">
            <v>230500</v>
          </cell>
          <cell r="E598">
            <v>102606</v>
          </cell>
          <cell r="F598">
            <v>65654957</v>
          </cell>
          <cell r="G598">
            <v>93056</v>
          </cell>
          <cell r="H598">
            <v>32063250</v>
          </cell>
        </row>
        <row r="599">
          <cell r="A599">
            <v>230510</v>
          </cell>
          <cell r="B599" t="str">
            <v>CE</v>
          </cell>
          <cell r="C599" t="str">
            <v>GUARAMIRANGA</v>
          </cell>
          <cell r="D599" t="str">
            <v>230510</v>
          </cell>
          <cell r="E599">
            <v>27730</v>
          </cell>
          <cell r="F599">
            <v>5639818</v>
          </cell>
          <cell r="G599">
            <v>9628</v>
          </cell>
          <cell r="H599">
            <v>2220777</v>
          </cell>
        </row>
        <row r="600">
          <cell r="A600">
            <v>230520</v>
          </cell>
          <cell r="B600" t="str">
            <v>CE</v>
          </cell>
          <cell r="C600" t="str">
            <v>HIDROLÂNDIA</v>
          </cell>
          <cell r="D600" t="str">
            <v>230520</v>
          </cell>
          <cell r="E600">
            <v>138488</v>
          </cell>
          <cell r="F600">
            <v>25730646</v>
          </cell>
          <cell r="G600">
            <v>55080</v>
          </cell>
          <cell r="H600">
            <v>11559433</v>
          </cell>
        </row>
        <row r="601">
          <cell r="A601">
            <v>230523</v>
          </cell>
          <cell r="B601" t="str">
            <v>CE</v>
          </cell>
          <cell r="C601" t="str">
            <v>HORIZONTE</v>
          </cell>
          <cell r="D601" t="str">
            <v>230523</v>
          </cell>
          <cell r="E601">
            <v>2558</v>
          </cell>
          <cell r="F601">
            <v>5024543</v>
          </cell>
          <cell r="G601">
            <v>1054</v>
          </cell>
          <cell r="H601">
            <v>2462535</v>
          </cell>
        </row>
        <row r="602">
          <cell r="A602">
            <v>230526</v>
          </cell>
          <cell r="B602" t="str">
            <v>CE</v>
          </cell>
          <cell r="C602" t="str">
            <v>IBARETAMA</v>
          </cell>
          <cell r="D602" t="str">
            <v>230526</v>
          </cell>
          <cell r="E602">
            <v>55889</v>
          </cell>
          <cell r="F602">
            <v>9059277</v>
          </cell>
          <cell r="G602">
            <v>10102</v>
          </cell>
          <cell r="H602">
            <v>4160317</v>
          </cell>
        </row>
        <row r="603">
          <cell r="A603">
            <v>230530</v>
          </cell>
          <cell r="B603" t="str">
            <v>CE</v>
          </cell>
          <cell r="C603" t="str">
            <v>IBIAPINA</v>
          </cell>
          <cell r="D603" t="str">
            <v>230530</v>
          </cell>
          <cell r="E603">
            <v>2665</v>
          </cell>
          <cell r="F603">
            <v>12925227</v>
          </cell>
          <cell r="G603">
            <v>1759</v>
          </cell>
          <cell r="H603">
            <v>3011699</v>
          </cell>
        </row>
        <row r="604">
          <cell r="A604">
            <v>230533</v>
          </cell>
          <cell r="B604" t="str">
            <v>CE</v>
          </cell>
          <cell r="C604" t="str">
            <v>IBICUITINGA</v>
          </cell>
          <cell r="D604" t="str">
            <v>230533</v>
          </cell>
          <cell r="E604">
            <v>84563</v>
          </cell>
          <cell r="F604">
            <v>7674319</v>
          </cell>
          <cell r="G604">
            <v>31938</v>
          </cell>
          <cell r="H604">
            <v>3359053</v>
          </cell>
        </row>
        <row r="605">
          <cell r="A605">
            <v>230535</v>
          </cell>
          <cell r="B605" t="str">
            <v>CE</v>
          </cell>
          <cell r="C605" t="str">
            <v>ICAPUÍ</v>
          </cell>
          <cell r="D605" t="str">
            <v>230535</v>
          </cell>
          <cell r="E605">
            <v>116154</v>
          </cell>
          <cell r="F605">
            <v>28730375</v>
          </cell>
          <cell r="G605">
            <v>115887</v>
          </cell>
          <cell r="H605">
            <v>13686966</v>
          </cell>
        </row>
        <row r="606">
          <cell r="A606">
            <v>230540</v>
          </cell>
          <cell r="B606" t="str">
            <v>CE</v>
          </cell>
          <cell r="C606" t="str">
            <v>ICÓ</v>
          </cell>
          <cell r="D606" t="str">
            <v>230540</v>
          </cell>
          <cell r="E606">
            <v>334201</v>
          </cell>
          <cell r="F606">
            <v>53386848</v>
          </cell>
          <cell r="G606">
            <v>178575</v>
          </cell>
          <cell r="H606">
            <v>20338268</v>
          </cell>
        </row>
        <row r="607">
          <cell r="A607">
            <v>230550</v>
          </cell>
          <cell r="B607" t="str">
            <v>CE</v>
          </cell>
          <cell r="C607" t="str">
            <v>IGUATU</v>
          </cell>
          <cell r="D607" t="str">
            <v>230550</v>
          </cell>
          <cell r="E607">
            <v>868387</v>
          </cell>
          <cell r="F607">
            <v>80728134</v>
          </cell>
          <cell r="G607">
            <v>340213</v>
          </cell>
          <cell r="H607">
            <v>29617219</v>
          </cell>
        </row>
        <row r="608">
          <cell r="A608">
            <v>230560</v>
          </cell>
          <cell r="B608" t="str">
            <v>CE</v>
          </cell>
          <cell r="C608" t="str">
            <v>INDEPENDÊNCIA</v>
          </cell>
          <cell r="D608" t="str">
            <v>230560</v>
          </cell>
          <cell r="E608">
            <v>180546</v>
          </cell>
          <cell r="F608">
            <v>36092229</v>
          </cell>
          <cell r="G608">
            <v>69886</v>
          </cell>
          <cell r="H608">
            <v>16199120</v>
          </cell>
        </row>
        <row r="609">
          <cell r="A609">
            <v>230565</v>
          </cell>
          <cell r="B609" t="str">
            <v>CE</v>
          </cell>
          <cell r="C609" t="str">
            <v>IPAPORANGA</v>
          </cell>
          <cell r="D609" t="str">
            <v>230565</v>
          </cell>
          <cell r="E609">
            <v>116373</v>
          </cell>
          <cell r="F609">
            <v>22412818</v>
          </cell>
          <cell r="G609">
            <v>11303</v>
          </cell>
          <cell r="H609">
            <v>9797798</v>
          </cell>
        </row>
        <row r="610">
          <cell r="A610">
            <v>230570</v>
          </cell>
          <cell r="B610" t="str">
            <v>CE</v>
          </cell>
          <cell r="C610" t="str">
            <v>IPAUMIRIM</v>
          </cell>
          <cell r="D610" t="str">
            <v>230570</v>
          </cell>
          <cell r="F610">
            <v>14066190</v>
          </cell>
          <cell r="H610">
            <v>7047785</v>
          </cell>
        </row>
        <row r="611">
          <cell r="A611">
            <v>230580</v>
          </cell>
          <cell r="B611" t="str">
            <v>CE</v>
          </cell>
          <cell r="C611" t="str">
            <v>IPU</v>
          </cell>
          <cell r="D611" t="str">
            <v>230580</v>
          </cell>
          <cell r="E611">
            <v>79518</v>
          </cell>
          <cell r="F611">
            <v>65715890</v>
          </cell>
          <cell r="G611">
            <v>22850</v>
          </cell>
          <cell r="H611">
            <v>24901663</v>
          </cell>
        </row>
        <row r="612">
          <cell r="A612">
            <v>230590</v>
          </cell>
          <cell r="B612" t="str">
            <v>CE</v>
          </cell>
          <cell r="C612" t="str">
            <v>IPUEIRAS</v>
          </cell>
          <cell r="D612" t="str">
            <v>230590</v>
          </cell>
          <cell r="E612">
            <v>382374</v>
          </cell>
          <cell r="F612">
            <v>59802854</v>
          </cell>
          <cell r="G612">
            <v>213113</v>
          </cell>
          <cell r="H612">
            <v>24798038</v>
          </cell>
        </row>
        <row r="613">
          <cell r="A613">
            <v>230600</v>
          </cell>
          <cell r="B613" t="str">
            <v>CE</v>
          </cell>
          <cell r="C613" t="str">
            <v>IRACEMA</v>
          </cell>
          <cell r="D613" t="str">
            <v>230600</v>
          </cell>
          <cell r="E613">
            <v>70393</v>
          </cell>
          <cell r="F613">
            <v>10328452</v>
          </cell>
          <cell r="G613">
            <v>38667</v>
          </cell>
          <cell r="H613">
            <v>5518373</v>
          </cell>
        </row>
        <row r="614">
          <cell r="A614">
            <v>230610</v>
          </cell>
          <cell r="B614" t="str">
            <v>CE</v>
          </cell>
          <cell r="C614" t="str">
            <v>IRAUÇUBA</v>
          </cell>
          <cell r="D614" t="str">
            <v>230610</v>
          </cell>
          <cell r="E614">
            <v>267271</v>
          </cell>
          <cell r="F614">
            <v>22260682</v>
          </cell>
          <cell r="G614">
            <v>132487</v>
          </cell>
          <cell r="H614">
            <v>10968054</v>
          </cell>
        </row>
        <row r="615">
          <cell r="A615">
            <v>230620</v>
          </cell>
          <cell r="B615" t="str">
            <v>CE</v>
          </cell>
          <cell r="C615" t="str">
            <v>ITAIÇABA</v>
          </cell>
          <cell r="D615" t="str">
            <v>230620</v>
          </cell>
          <cell r="E615">
            <v>82478</v>
          </cell>
          <cell r="F615">
            <v>10113177</v>
          </cell>
          <cell r="G615">
            <v>29954</v>
          </cell>
          <cell r="H615">
            <v>4182561</v>
          </cell>
        </row>
        <row r="616">
          <cell r="A616">
            <v>230625</v>
          </cell>
          <cell r="B616" t="str">
            <v>CE</v>
          </cell>
          <cell r="C616" t="str">
            <v>ITAITINGA</v>
          </cell>
          <cell r="D616" t="str">
            <v>230625</v>
          </cell>
          <cell r="E616">
            <v>145920</v>
          </cell>
          <cell r="F616">
            <v>18338269</v>
          </cell>
          <cell r="G616">
            <v>52345</v>
          </cell>
          <cell r="H616">
            <v>6621715</v>
          </cell>
        </row>
        <row r="617">
          <cell r="A617">
            <v>230630</v>
          </cell>
          <cell r="B617" t="str">
            <v>CE</v>
          </cell>
          <cell r="C617" t="str">
            <v>ITAPAGÉ</v>
          </cell>
          <cell r="D617" t="str">
            <v>230630</v>
          </cell>
          <cell r="F617">
            <v>124373752</v>
          </cell>
          <cell r="H617">
            <v>61916298</v>
          </cell>
        </row>
        <row r="618">
          <cell r="A618">
            <v>230640</v>
          </cell>
          <cell r="B618" t="str">
            <v>CE</v>
          </cell>
          <cell r="C618" t="str">
            <v>ITAPIPOCA</v>
          </cell>
          <cell r="D618" t="str">
            <v>230640</v>
          </cell>
          <cell r="E618">
            <v>465434</v>
          </cell>
          <cell r="F618">
            <v>184569628</v>
          </cell>
          <cell r="G618">
            <v>247280</v>
          </cell>
          <cell r="H618">
            <v>77315692</v>
          </cell>
        </row>
        <row r="619">
          <cell r="A619">
            <v>230650</v>
          </cell>
          <cell r="B619" t="str">
            <v>CE</v>
          </cell>
          <cell r="C619" t="str">
            <v>ITAPIÚNA</v>
          </cell>
          <cell r="D619" t="str">
            <v>230650</v>
          </cell>
          <cell r="E619">
            <v>33299</v>
          </cell>
          <cell r="F619">
            <v>15471201</v>
          </cell>
          <cell r="G619">
            <v>8599</v>
          </cell>
          <cell r="H619">
            <v>4953056</v>
          </cell>
        </row>
        <row r="620">
          <cell r="A620">
            <v>230655</v>
          </cell>
          <cell r="B620" t="str">
            <v>CE</v>
          </cell>
          <cell r="C620" t="str">
            <v>ITAREMA</v>
          </cell>
          <cell r="D620" t="str">
            <v>230655</v>
          </cell>
          <cell r="E620">
            <v>1</v>
          </cell>
          <cell r="F620">
            <v>55191643</v>
          </cell>
          <cell r="H620">
            <v>22402808</v>
          </cell>
        </row>
        <row r="621">
          <cell r="A621">
            <v>230660</v>
          </cell>
          <cell r="B621" t="str">
            <v>CE</v>
          </cell>
          <cell r="C621" t="str">
            <v>ITATIRA</v>
          </cell>
          <cell r="D621" t="str">
            <v>230660</v>
          </cell>
          <cell r="E621">
            <v>140619</v>
          </cell>
          <cell r="F621">
            <v>28963075</v>
          </cell>
          <cell r="G621">
            <v>50028</v>
          </cell>
          <cell r="H621">
            <v>13460708</v>
          </cell>
        </row>
        <row r="622">
          <cell r="A622">
            <v>230670</v>
          </cell>
          <cell r="B622" t="str">
            <v>CE</v>
          </cell>
          <cell r="C622" t="str">
            <v>JAGUARETAMA</v>
          </cell>
          <cell r="D622" t="str">
            <v>230670</v>
          </cell>
          <cell r="E622">
            <v>183045</v>
          </cell>
          <cell r="F622">
            <v>31054570</v>
          </cell>
          <cell r="G622">
            <v>78368</v>
          </cell>
          <cell r="H622">
            <v>13186450</v>
          </cell>
        </row>
        <row r="623">
          <cell r="A623">
            <v>230680</v>
          </cell>
          <cell r="B623" t="str">
            <v>CE</v>
          </cell>
          <cell r="C623" t="str">
            <v>JAGUARIBARA</v>
          </cell>
          <cell r="D623" t="str">
            <v>230680</v>
          </cell>
          <cell r="E623">
            <v>52966</v>
          </cell>
          <cell r="F623">
            <v>18082302</v>
          </cell>
          <cell r="G623">
            <v>35362</v>
          </cell>
          <cell r="H623">
            <v>8558088</v>
          </cell>
        </row>
        <row r="624">
          <cell r="A624">
            <v>230690</v>
          </cell>
          <cell r="B624" t="str">
            <v>CE</v>
          </cell>
          <cell r="C624" t="str">
            <v>JAGUARIBE</v>
          </cell>
          <cell r="D624" t="str">
            <v>230690</v>
          </cell>
          <cell r="E624">
            <v>240194</v>
          </cell>
          <cell r="F624">
            <v>32238809</v>
          </cell>
          <cell r="G624">
            <v>84361</v>
          </cell>
          <cell r="H624">
            <v>15561501</v>
          </cell>
        </row>
        <row r="625">
          <cell r="A625">
            <v>230700</v>
          </cell>
          <cell r="B625" t="str">
            <v>CE</v>
          </cell>
          <cell r="C625" t="str">
            <v>JAGUARUANA</v>
          </cell>
          <cell r="D625" t="str">
            <v>230700</v>
          </cell>
          <cell r="E625">
            <v>301799</v>
          </cell>
          <cell r="F625">
            <v>53828629</v>
          </cell>
          <cell r="G625">
            <v>224872</v>
          </cell>
          <cell r="H625">
            <v>26600410</v>
          </cell>
        </row>
        <row r="626">
          <cell r="A626">
            <v>230710</v>
          </cell>
          <cell r="B626" t="str">
            <v>CE</v>
          </cell>
          <cell r="C626" t="str">
            <v>JARDIM</v>
          </cell>
          <cell r="D626" t="str">
            <v>230710</v>
          </cell>
          <cell r="E626">
            <v>286473</v>
          </cell>
          <cell r="F626">
            <v>39217944</v>
          </cell>
          <cell r="G626">
            <v>105129</v>
          </cell>
          <cell r="H626">
            <v>16909545</v>
          </cell>
        </row>
        <row r="627">
          <cell r="A627">
            <v>230720</v>
          </cell>
          <cell r="B627" t="str">
            <v>CE</v>
          </cell>
          <cell r="C627" t="str">
            <v>JATI</v>
          </cell>
          <cell r="D627" t="str">
            <v>230720</v>
          </cell>
          <cell r="E627">
            <v>5128</v>
          </cell>
          <cell r="F627">
            <v>6756769</v>
          </cell>
          <cell r="G627">
            <v>2206</v>
          </cell>
          <cell r="H627">
            <v>3320569</v>
          </cell>
        </row>
        <row r="628">
          <cell r="A628">
            <v>230725</v>
          </cell>
          <cell r="B628" t="str">
            <v>CE</v>
          </cell>
          <cell r="C628" t="str">
            <v>JIJOCA DE JERICOACOARA</v>
          </cell>
          <cell r="D628" t="str">
            <v>230725</v>
          </cell>
          <cell r="E628">
            <v>223130</v>
          </cell>
          <cell r="F628">
            <v>34712464</v>
          </cell>
          <cell r="G628">
            <v>115846</v>
          </cell>
          <cell r="H628">
            <v>14239881</v>
          </cell>
        </row>
        <row r="629">
          <cell r="A629">
            <v>230730</v>
          </cell>
          <cell r="B629" t="str">
            <v>CE</v>
          </cell>
          <cell r="C629" t="str">
            <v>JUAZEIRO DO NORTE</v>
          </cell>
          <cell r="D629" t="str">
            <v>230730</v>
          </cell>
          <cell r="E629">
            <v>1566462</v>
          </cell>
          <cell r="F629">
            <v>481186252</v>
          </cell>
          <cell r="G629">
            <v>655195</v>
          </cell>
          <cell r="H629">
            <v>216335592</v>
          </cell>
        </row>
        <row r="630">
          <cell r="A630">
            <v>230740</v>
          </cell>
          <cell r="B630" t="str">
            <v>CE</v>
          </cell>
          <cell r="C630" t="str">
            <v>JUCÁS</v>
          </cell>
          <cell r="D630" t="str">
            <v>230740</v>
          </cell>
          <cell r="E630">
            <v>28460</v>
          </cell>
          <cell r="F630">
            <v>46131385</v>
          </cell>
          <cell r="G630">
            <v>4278</v>
          </cell>
          <cell r="H630">
            <v>22712949</v>
          </cell>
        </row>
        <row r="631">
          <cell r="A631">
            <v>230750</v>
          </cell>
          <cell r="B631" t="str">
            <v>CE</v>
          </cell>
          <cell r="C631" t="str">
            <v>LAVRAS DA MANGABEIRA</v>
          </cell>
          <cell r="D631" t="str">
            <v>230750</v>
          </cell>
          <cell r="E631">
            <v>241031</v>
          </cell>
          <cell r="F631">
            <v>46742393</v>
          </cell>
          <cell r="G631">
            <v>139116</v>
          </cell>
          <cell r="H631">
            <v>19485135</v>
          </cell>
        </row>
        <row r="632">
          <cell r="A632">
            <v>230760</v>
          </cell>
          <cell r="B632" t="str">
            <v>CE</v>
          </cell>
          <cell r="C632" t="str">
            <v>LIMOEIRO DO NORTE</v>
          </cell>
          <cell r="D632" t="str">
            <v>230760</v>
          </cell>
          <cell r="E632">
            <v>164973</v>
          </cell>
          <cell r="F632">
            <v>79466562</v>
          </cell>
          <cell r="G632">
            <v>80131</v>
          </cell>
          <cell r="H632">
            <v>37611703</v>
          </cell>
        </row>
        <row r="633">
          <cell r="A633">
            <v>230763</v>
          </cell>
          <cell r="B633" t="str">
            <v>CE</v>
          </cell>
          <cell r="C633" t="str">
            <v>MADALENA</v>
          </cell>
          <cell r="D633" t="str">
            <v>230763</v>
          </cell>
          <cell r="E633">
            <v>34947</v>
          </cell>
          <cell r="F633">
            <v>11340796</v>
          </cell>
          <cell r="G633">
            <v>15856</v>
          </cell>
          <cell r="H633">
            <v>5136332</v>
          </cell>
        </row>
        <row r="634">
          <cell r="A634">
            <v>230765</v>
          </cell>
          <cell r="B634" t="str">
            <v>CE</v>
          </cell>
          <cell r="C634" t="str">
            <v>MARACANAÚ</v>
          </cell>
          <cell r="D634" t="str">
            <v>230765</v>
          </cell>
          <cell r="E634">
            <v>140498</v>
          </cell>
          <cell r="F634">
            <v>846911911</v>
          </cell>
          <cell r="G634">
            <v>76959</v>
          </cell>
          <cell r="H634">
            <v>376693181</v>
          </cell>
        </row>
        <row r="635">
          <cell r="A635">
            <v>230770</v>
          </cell>
          <cell r="B635" t="str">
            <v>CE</v>
          </cell>
          <cell r="C635" t="str">
            <v>MARANGUAPE</v>
          </cell>
          <cell r="D635" t="str">
            <v>230770</v>
          </cell>
          <cell r="E635">
            <v>1039865</v>
          </cell>
          <cell r="F635">
            <v>248795942</v>
          </cell>
          <cell r="G635">
            <v>543770</v>
          </cell>
          <cell r="H635">
            <v>121934850</v>
          </cell>
        </row>
        <row r="636">
          <cell r="A636">
            <v>230780</v>
          </cell>
          <cell r="B636" t="str">
            <v>CE</v>
          </cell>
          <cell r="C636" t="str">
            <v>MARCO</v>
          </cell>
          <cell r="D636" t="str">
            <v>230780</v>
          </cell>
          <cell r="E636">
            <v>279426</v>
          </cell>
          <cell r="F636">
            <v>24175607</v>
          </cell>
          <cell r="G636">
            <v>145138</v>
          </cell>
          <cell r="H636">
            <v>10254637</v>
          </cell>
        </row>
        <row r="637">
          <cell r="A637">
            <v>230790</v>
          </cell>
          <cell r="B637" t="str">
            <v>CE</v>
          </cell>
          <cell r="C637" t="str">
            <v>MARTINÓPOLE</v>
          </cell>
          <cell r="D637" t="str">
            <v>230790</v>
          </cell>
          <cell r="E637">
            <v>144074</v>
          </cell>
          <cell r="F637">
            <v>12009831</v>
          </cell>
          <cell r="G637">
            <v>84186</v>
          </cell>
          <cell r="H637">
            <v>5068783</v>
          </cell>
        </row>
        <row r="638">
          <cell r="A638">
            <v>230800</v>
          </cell>
          <cell r="B638" t="str">
            <v>CE</v>
          </cell>
          <cell r="C638" t="str">
            <v>MASSAPÊ</v>
          </cell>
          <cell r="D638" t="str">
            <v>230800</v>
          </cell>
          <cell r="E638">
            <v>93908</v>
          </cell>
          <cell r="F638">
            <v>65638429</v>
          </cell>
          <cell r="G638">
            <v>60</v>
          </cell>
          <cell r="H638">
            <v>30692314</v>
          </cell>
        </row>
        <row r="639">
          <cell r="A639">
            <v>230810</v>
          </cell>
          <cell r="B639" t="str">
            <v>CE</v>
          </cell>
          <cell r="C639" t="str">
            <v>MAURITI</v>
          </cell>
          <cell r="D639" t="str">
            <v>230810</v>
          </cell>
          <cell r="E639">
            <v>209886</v>
          </cell>
          <cell r="F639">
            <v>66149856</v>
          </cell>
          <cell r="G639">
            <v>87786</v>
          </cell>
          <cell r="H639">
            <v>28480716</v>
          </cell>
        </row>
        <row r="640">
          <cell r="A640">
            <v>230820</v>
          </cell>
          <cell r="B640" t="str">
            <v>CE</v>
          </cell>
          <cell r="C640" t="str">
            <v>MERUOCA</v>
          </cell>
          <cell r="D640" t="str">
            <v>230820</v>
          </cell>
          <cell r="E640">
            <v>7877</v>
          </cell>
          <cell r="F640">
            <v>29101319</v>
          </cell>
          <cell r="G640">
            <v>8918</v>
          </cell>
          <cell r="H640">
            <v>14095723</v>
          </cell>
        </row>
        <row r="641">
          <cell r="A641">
            <v>230830</v>
          </cell>
          <cell r="B641" t="str">
            <v>CE</v>
          </cell>
          <cell r="C641" t="str">
            <v>MILAGRES</v>
          </cell>
          <cell r="D641" t="str">
            <v>230830</v>
          </cell>
          <cell r="E641">
            <v>236800</v>
          </cell>
          <cell r="F641">
            <v>65605966</v>
          </cell>
          <cell r="G641">
            <v>111297</v>
          </cell>
          <cell r="H641">
            <v>31053059</v>
          </cell>
        </row>
        <row r="642">
          <cell r="A642">
            <v>230835</v>
          </cell>
          <cell r="B642" t="str">
            <v>CE</v>
          </cell>
          <cell r="C642" t="str">
            <v>MILHÃ</v>
          </cell>
          <cell r="D642" t="str">
            <v>230835</v>
          </cell>
          <cell r="E642">
            <v>152479</v>
          </cell>
          <cell r="F642">
            <v>13854523</v>
          </cell>
          <cell r="G642">
            <v>111503</v>
          </cell>
          <cell r="H642">
            <v>5392385</v>
          </cell>
        </row>
        <row r="643">
          <cell r="A643">
            <v>230837</v>
          </cell>
          <cell r="B643" t="str">
            <v>CE</v>
          </cell>
          <cell r="C643" t="str">
            <v>MIRAÍMA</v>
          </cell>
          <cell r="D643" t="str">
            <v>230837</v>
          </cell>
          <cell r="F643">
            <v>28864564</v>
          </cell>
          <cell r="H643">
            <v>14495625</v>
          </cell>
        </row>
        <row r="644">
          <cell r="A644">
            <v>230840</v>
          </cell>
          <cell r="B644" t="str">
            <v>CE</v>
          </cell>
          <cell r="C644" t="str">
            <v>MISSÃO VELHA</v>
          </cell>
          <cell r="D644" t="str">
            <v>230840</v>
          </cell>
          <cell r="E644">
            <v>6934</v>
          </cell>
          <cell r="F644">
            <v>24899201</v>
          </cell>
          <cell r="G644">
            <v>6368</v>
          </cell>
          <cell r="H644">
            <v>11628662</v>
          </cell>
        </row>
        <row r="645">
          <cell r="A645">
            <v>230850</v>
          </cell>
          <cell r="B645" t="str">
            <v>CE</v>
          </cell>
          <cell r="C645" t="str">
            <v>MOMBAÇA</v>
          </cell>
          <cell r="D645" t="str">
            <v>230850</v>
          </cell>
          <cell r="E645">
            <v>124450</v>
          </cell>
          <cell r="F645">
            <v>24303551</v>
          </cell>
          <cell r="G645">
            <v>39248</v>
          </cell>
          <cell r="H645">
            <v>10962336</v>
          </cell>
        </row>
        <row r="646">
          <cell r="A646">
            <v>230860</v>
          </cell>
          <cell r="B646" t="str">
            <v>CE</v>
          </cell>
          <cell r="C646" t="str">
            <v>MONSENHOR TABOSA</v>
          </cell>
          <cell r="D646" t="str">
            <v>230860</v>
          </cell>
          <cell r="E646">
            <v>77481</v>
          </cell>
          <cell r="F646">
            <v>28930429</v>
          </cell>
          <cell r="G646">
            <v>26810</v>
          </cell>
          <cell r="H646">
            <v>13385013</v>
          </cell>
        </row>
        <row r="647">
          <cell r="A647">
            <v>230870</v>
          </cell>
          <cell r="B647" t="str">
            <v>CE</v>
          </cell>
          <cell r="C647" t="str">
            <v>MORADA NOVA</v>
          </cell>
          <cell r="D647" t="str">
            <v>230870</v>
          </cell>
          <cell r="E647">
            <v>1824</v>
          </cell>
          <cell r="F647">
            <v>70319219</v>
          </cell>
          <cell r="G647">
            <v>7187</v>
          </cell>
          <cell r="H647">
            <v>26394545</v>
          </cell>
        </row>
        <row r="648">
          <cell r="A648">
            <v>230880</v>
          </cell>
          <cell r="B648" t="str">
            <v>CE</v>
          </cell>
          <cell r="C648" t="str">
            <v>MORAÚJO</v>
          </cell>
          <cell r="D648" t="str">
            <v>230880</v>
          </cell>
          <cell r="E648">
            <v>15531</v>
          </cell>
          <cell r="F648">
            <v>5720111</v>
          </cell>
          <cell r="G648">
            <v>6372</v>
          </cell>
          <cell r="H648">
            <v>2570955</v>
          </cell>
        </row>
        <row r="649">
          <cell r="A649">
            <v>230890</v>
          </cell>
          <cell r="B649" t="str">
            <v>CE</v>
          </cell>
          <cell r="C649" t="str">
            <v>MORRINHOS</v>
          </cell>
          <cell r="D649" t="str">
            <v>230890</v>
          </cell>
          <cell r="E649">
            <v>240759</v>
          </cell>
          <cell r="F649">
            <v>27365568</v>
          </cell>
          <cell r="G649">
            <v>120950</v>
          </cell>
          <cell r="H649">
            <v>10608029</v>
          </cell>
        </row>
        <row r="650">
          <cell r="A650">
            <v>230900</v>
          </cell>
          <cell r="B650" t="str">
            <v>CE</v>
          </cell>
          <cell r="C650" t="str">
            <v>MUCAMBO</v>
          </cell>
          <cell r="D650" t="str">
            <v>230900</v>
          </cell>
          <cell r="E650">
            <v>113570</v>
          </cell>
          <cell r="F650">
            <v>15328853</v>
          </cell>
          <cell r="G650">
            <v>56815</v>
          </cell>
          <cell r="H650">
            <v>6241880</v>
          </cell>
        </row>
        <row r="651">
          <cell r="A651">
            <v>230910</v>
          </cell>
          <cell r="B651" t="str">
            <v>CE</v>
          </cell>
          <cell r="C651" t="str">
            <v>MULUNGU</v>
          </cell>
          <cell r="D651" t="str">
            <v>230910</v>
          </cell>
          <cell r="E651">
            <v>13019</v>
          </cell>
          <cell r="F651">
            <v>9399956</v>
          </cell>
          <cell r="G651">
            <v>2145</v>
          </cell>
          <cell r="H651">
            <v>3231531</v>
          </cell>
        </row>
        <row r="652">
          <cell r="A652">
            <v>230920</v>
          </cell>
          <cell r="B652" t="str">
            <v>CE</v>
          </cell>
          <cell r="C652" t="str">
            <v>NOVA OLINDA</v>
          </cell>
          <cell r="D652" t="str">
            <v>230920</v>
          </cell>
          <cell r="E652">
            <v>53334</v>
          </cell>
          <cell r="F652">
            <v>21169722</v>
          </cell>
          <cell r="G652">
            <v>36422</v>
          </cell>
          <cell r="H652">
            <v>8298557</v>
          </cell>
        </row>
        <row r="653">
          <cell r="A653">
            <v>230930</v>
          </cell>
          <cell r="B653" t="str">
            <v>CE</v>
          </cell>
          <cell r="C653" t="str">
            <v>NOVA RUSSAS</v>
          </cell>
          <cell r="D653" t="str">
            <v>230930</v>
          </cell>
          <cell r="E653">
            <v>420069</v>
          </cell>
          <cell r="F653">
            <v>32434721</v>
          </cell>
          <cell r="G653">
            <v>249320</v>
          </cell>
          <cell r="H653">
            <v>11873351</v>
          </cell>
        </row>
        <row r="654">
          <cell r="A654">
            <v>230940</v>
          </cell>
          <cell r="B654" t="str">
            <v>CE</v>
          </cell>
          <cell r="C654" t="str">
            <v>NOVO ORIENTE</v>
          </cell>
          <cell r="D654" t="str">
            <v>230940</v>
          </cell>
          <cell r="E654">
            <v>22051</v>
          </cell>
          <cell r="F654">
            <v>25391567</v>
          </cell>
          <cell r="G654">
            <v>12848</v>
          </cell>
          <cell r="H654">
            <v>10193719</v>
          </cell>
        </row>
        <row r="655">
          <cell r="A655">
            <v>230945</v>
          </cell>
          <cell r="B655" t="str">
            <v>CE</v>
          </cell>
          <cell r="C655" t="str">
            <v>OCARA</v>
          </cell>
          <cell r="D655" t="str">
            <v>230945</v>
          </cell>
          <cell r="E655">
            <v>186585</v>
          </cell>
          <cell r="F655">
            <v>33400751</v>
          </cell>
          <cell r="G655">
            <v>81554</v>
          </cell>
          <cell r="H655">
            <v>14340198</v>
          </cell>
        </row>
        <row r="656">
          <cell r="A656">
            <v>230950</v>
          </cell>
          <cell r="B656" t="str">
            <v>CE</v>
          </cell>
          <cell r="C656" t="str">
            <v>ORÓS</v>
          </cell>
          <cell r="D656" t="str">
            <v>230950</v>
          </cell>
          <cell r="E656">
            <v>279943</v>
          </cell>
          <cell r="F656">
            <v>23139199</v>
          </cell>
          <cell r="G656">
            <v>138056</v>
          </cell>
          <cell r="H656">
            <v>8038517</v>
          </cell>
        </row>
        <row r="657">
          <cell r="A657">
            <v>230960</v>
          </cell>
          <cell r="B657" t="str">
            <v>CE</v>
          </cell>
          <cell r="C657" t="str">
            <v>PACAJUS</v>
          </cell>
          <cell r="D657" t="str">
            <v>230960</v>
          </cell>
          <cell r="E657">
            <v>409296</v>
          </cell>
          <cell r="F657">
            <v>49487082</v>
          </cell>
          <cell r="G657">
            <v>131029</v>
          </cell>
          <cell r="H657">
            <v>20911315</v>
          </cell>
        </row>
        <row r="658">
          <cell r="A658">
            <v>230970</v>
          </cell>
          <cell r="B658" t="str">
            <v>CE</v>
          </cell>
          <cell r="C658" t="str">
            <v>PACATUBA</v>
          </cell>
          <cell r="D658" t="str">
            <v>230970</v>
          </cell>
          <cell r="E658">
            <v>326947</v>
          </cell>
          <cell r="F658">
            <v>67059738</v>
          </cell>
          <cell r="G658">
            <v>119151</v>
          </cell>
          <cell r="H658">
            <v>30613091</v>
          </cell>
        </row>
        <row r="659">
          <cell r="A659">
            <v>230980</v>
          </cell>
          <cell r="B659" t="str">
            <v>CE</v>
          </cell>
          <cell r="C659" t="str">
            <v>PACOTI</v>
          </cell>
          <cell r="D659" t="str">
            <v>230980</v>
          </cell>
          <cell r="E659">
            <v>53658</v>
          </cell>
          <cell r="F659">
            <v>8526056</v>
          </cell>
          <cell r="G659">
            <v>26977</v>
          </cell>
          <cell r="H659">
            <v>2595859</v>
          </cell>
        </row>
        <row r="660">
          <cell r="A660">
            <v>230990</v>
          </cell>
          <cell r="B660" t="str">
            <v>CE</v>
          </cell>
          <cell r="C660" t="str">
            <v>PACUJÁ</v>
          </cell>
          <cell r="D660" t="str">
            <v>230990</v>
          </cell>
          <cell r="E660">
            <v>52367</v>
          </cell>
          <cell r="F660">
            <v>4224509</v>
          </cell>
          <cell r="G660">
            <v>17024</v>
          </cell>
          <cell r="H660">
            <v>1594788</v>
          </cell>
        </row>
        <row r="661">
          <cell r="A661">
            <v>231000</v>
          </cell>
          <cell r="B661" t="str">
            <v>CE</v>
          </cell>
          <cell r="C661" t="str">
            <v>PALHANO</v>
          </cell>
          <cell r="D661" t="str">
            <v>231000</v>
          </cell>
          <cell r="E661">
            <v>24964</v>
          </cell>
          <cell r="F661">
            <v>15753118</v>
          </cell>
          <cell r="G661">
            <v>12092</v>
          </cell>
          <cell r="H661">
            <v>8011927</v>
          </cell>
        </row>
        <row r="662">
          <cell r="A662">
            <v>231010</v>
          </cell>
          <cell r="B662" t="str">
            <v>CE</v>
          </cell>
          <cell r="C662" t="str">
            <v>PALMÁCIA</v>
          </cell>
          <cell r="D662" t="str">
            <v>231010</v>
          </cell>
          <cell r="E662">
            <v>26512</v>
          </cell>
          <cell r="F662">
            <v>77479630</v>
          </cell>
          <cell r="G662">
            <v>1960</v>
          </cell>
          <cell r="H662">
            <v>38568841</v>
          </cell>
        </row>
        <row r="663">
          <cell r="A663">
            <v>231020</v>
          </cell>
          <cell r="B663" t="str">
            <v>CE</v>
          </cell>
          <cell r="C663" t="str">
            <v>PARACURU</v>
          </cell>
          <cell r="D663" t="str">
            <v>231020</v>
          </cell>
          <cell r="E663">
            <v>32662</v>
          </cell>
          <cell r="F663">
            <v>35206523</v>
          </cell>
          <cell r="G663">
            <v>12206</v>
          </cell>
          <cell r="H663">
            <v>14858339</v>
          </cell>
        </row>
        <row r="664">
          <cell r="A664">
            <v>231025</v>
          </cell>
          <cell r="B664" t="str">
            <v>CE</v>
          </cell>
          <cell r="C664" t="str">
            <v>PARAIPABA</v>
          </cell>
          <cell r="D664" t="str">
            <v>231025</v>
          </cell>
          <cell r="E664">
            <v>60257</v>
          </cell>
          <cell r="F664">
            <v>48554376</v>
          </cell>
          <cell r="G664">
            <v>12426</v>
          </cell>
          <cell r="H664">
            <v>19368526</v>
          </cell>
        </row>
        <row r="665">
          <cell r="A665">
            <v>231030</v>
          </cell>
          <cell r="B665" t="str">
            <v>CE</v>
          </cell>
          <cell r="C665" t="str">
            <v>PARAMBU</v>
          </cell>
          <cell r="D665" t="str">
            <v>231030</v>
          </cell>
          <cell r="F665">
            <v>16742845</v>
          </cell>
          <cell r="H665">
            <v>9349355</v>
          </cell>
        </row>
        <row r="666">
          <cell r="A666">
            <v>231040</v>
          </cell>
          <cell r="B666" t="str">
            <v>CE</v>
          </cell>
          <cell r="C666" t="str">
            <v>PARAMOTI</v>
          </cell>
          <cell r="D666" t="str">
            <v>231040</v>
          </cell>
          <cell r="E666">
            <v>131572</v>
          </cell>
          <cell r="F666">
            <v>11390128</v>
          </cell>
          <cell r="G666">
            <v>34748</v>
          </cell>
          <cell r="H666">
            <v>4385366</v>
          </cell>
        </row>
        <row r="667">
          <cell r="A667">
            <v>231050</v>
          </cell>
          <cell r="B667" t="str">
            <v>CE</v>
          </cell>
          <cell r="C667" t="str">
            <v>PEDRA BRANCA</v>
          </cell>
          <cell r="D667" t="str">
            <v>231050</v>
          </cell>
          <cell r="E667">
            <v>321601</v>
          </cell>
          <cell r="F667">
            <v>49822367</v>
          </cell>
          <cell r="G667">
            <v>123646</v>
          </cell>
          <cell r="H667">
            <v>20977629</v>
          </cell>
        </row>
        <row r="668">
          <cell r="A668">
            <v>231060</v>
          </cell>
          <cell r="B668" t="str">
            <v>CE</v>
          </cell>
          <cell r="C668" t="str">
            <v>PENAFORTE</v>
          </cell>
          <cell r="D668" t="str">
            <v>231060</v>
          </cell>
          <cell r="F668">
            <v>10747216</v>
          </cell>
          <cell r="H668">
            <v>4404982</v>
          </cell>
        </row>
        <row r="669">
          <cell r="A669">
            <v>231070</v>
          </cell>
          <cell r="B669" t="str">
            <v>CE</v>
          </cell>
          <cell r="C669" t="str">
            <v>PENTECOSTE</v>
          </cell>
          <cell r="D669" t="str">
            <v>231070</v>
          </cell>
          <cell r="E669">
            <v>1208</v>
          </cell>
          <cell r="F669">
            <v>22104887</v>
          </cell>
          <cell r="G669">
            <v>288</v>
          </cell>
          <cell r="H669">
            <v>9403146</v>
          </cell>
        </row>
        <row r="670">
          <cell r="A670">
            <v>231080</v>
          </cell>
          <cell r="B670" t="str">
            <v>CE</v>
          </cell>
          <cell r="C670" t="str">
            <v>PEREIRO</v>
          </cell>
          <cell r="D670" t="str">
            <v>231080</v>
          </cell>
          <cell r="E670">
            <v>88347</v>
          </cell>
          <cell r="F670">
            <v>16073724</v>
          </cell>
          <cell r="G670">
            <v>42321</v>
          </cell>
          <cell r="H670">
            <v>6412327</v>
          </cell>
        </row>
        <row r="671">
          <cell r="A671">
            <v>231085</v>
          </cell>
          <cell r="B671" t="str">
            <v>CE</v>
          </cell>
          <cell r="C671" t="str">
            <v>PINDORETAMA</v>
          </cell>
          <cell r="D671" t="str">
            <v>231085</v>
          </cell>
          <cell r="E671">
            <v>455</v>
          </cell>
          <cell r="F671">
            <v>14500520</v>
          </cell>
          <cell r="G671">
            <v>190</v>
          </cell>
          <cell r="H671">
            <v>6338624</v>
          </cell>
        </row>
        <row r="672">
          <cell r="A672">
            <v>231090</v>
          </cell>
          <cell r="B672" t="str">
            <v>CE</v>
          </cell>
          <cell r="C672" t="str">
            <v>PIQUET CARNEIRO</v>
          </cell>
          <cell r="D672" t="str">
            <v>231090</v>
          </cell>
          <cell r="E672">
            <v>57931</v>
          </cell>
          <cell r="F672">
            <v>23566289</v>
          </cell>
          <cell r="G672">
            <v>20711</v>
          </cell>
          <cell r="H672">
            <v>10810602</v>
          </cell>
        </row>
        <row r="673">
          <cell r="A673">
            <v>231095</v>
          </cell>
          <cell r="B673" t="str">
            <v>CE</v>
          </cell>
          <cell r="C673" t="str">
            <v>PIRES FERREIRA</v>
          </cell>
          <cell r="D673" t="str">
            <v>231095</v>
          </cell>
          <cell r="E673">
            <v>18368</v>
          </cell>
          <cell r="F673">
            <v>14389540</v>
          </cell>
          <cell r="G673">
            <v>6012</v>
          </cell>
          <cell r="H673">
            <v>6254341</v>
          </cell>
        </row>
        <row r="674">
          <cell r="A674">
            <v>231100</v>
          </cell>
          <cell r="B674" t="str">
            <v>CE</v>
          </cell>
          <cell r="C674" t="str">
            <v>PORANGA</v>
          </cell>
          <cell r="D674" t="str">
            <v>231100</v>
          </cell>
          <cell r="E674">
            <v>6</v>
          </cell>
          <cell r="F674">
            <v>10022422</v>
          </cell>
          <cell r="H674">
            <v>3709519</v>
          </cell>
        </row>
        <row r="675">
          <cell r="A675">
            <v>231110</v>
          </cell>
          <cell r="B675" t="str">
            <v>CE</v>
          </cell>
          <cell r="C675" t="str">
            <v>PORTEIRAS</v>
          </cell>
          <cell r="D675" t="str">
            <v>231110</v>
          </cell>
          <cell r="E675">
            <v>89985</v>
          </cell>
          <cell r="F675">
            <v>21463205</v>
          </cell>
          <cell r="G675">
            <v>39212</v>
          </cell>
          <cell r="H675">
            <v>8218058</v>
          </cell>
        </row>
        <row r="676">
          <cell r="A676">
            <v>231120</v>
          </cell>
          <cell r="B676" t="str">
            <v>CE</v>
          </cell>
          <cell r="C676" t="str">
            <v>POTENGI</v>
          </cell>
          <cell r="D676" t="str">
            <v>231120</v>
          </cell>
          <cell r="E676">
            <v>93030</v>
          </cell>
          <cell r="F676">
            <v>7562628</v>
          </cell>
          <cell r="G676">
            <v>38452</v>
          </cell>
          <cell r="H676">
            <v>2909923</v>
          </cell>
        </row>
        <row r="677">
          <cell r="A677">
            <v>231123</v>
          </cell>
          <cell r="B677" t="str">
            <v>CE</v>
          </cell>
          <cell r="C677" t="str">
            <v>POTIRETAMA</v>
          </cell>
          <cell r="D677" t="str">
            <v>231123</v>
          </cell>
          <cell r="E677">
            <v>32015</v>
          </cell>
          <cell r="F677">
            <v>6380729</v>
          </cell>
          <cell r="G677">
            <v>12416</v>
          </cell>
          <cell r="H677">
            <v>2820524</v>
          </cell>
        </row>
        <row r="678">
          <cell r="A678">
            <v>231126</v>
          </cell>
          <cell r="B678" t="str">
            <v>CE</v>
          </cell>
          <cell r="C678" t="str">
            <v>QUITERIANÓPOLIS</v>
          </cell>
          <cell r="D678" t="str">
            <v>231126</v>
          </cell>
          <cell r="E678">
            <v>117597</v>
          </cell>
          <cell r="F678">
            <v>85340315</v>
          </cell>
          <cell r="G678">
            <v>109526</v>
          </cell>
          <cell r="H678">
            <v>43714461</v>
          </cell>
        </row>
        <row r="679">
          <cell r="A679">
            <v>231130</v>
          </cell>
          <cell r="B679" t="str">
            <v>CE</v>
          </cell>
          <cell r="C679" t="str">
            <v>QUIXADÁ</v>
          </cell>
          <cell r="D679" t="str">
            <v>231130</v>
          </cell>
          <cell r="E679">
            <v>347751</v>
          </cell>
          <cell r="F679">
            <v>87007049</v>
          </cell>
          <cell r="G679">
            <v>129178</v>
          </cell>
          <cell r="H679">
            <v>39209871</v>
          </cell>
        </row>
        <row r="680">
          <cell r="A680">
            <v>231135</v>
          </cell>
          <cell r="B680" t="str">
            <v>CE</v>
          </cell>
          <cell r="C680" t="str">
            <v>QUIXELÔ</v>
          </cell>
          <cell r="D680" t="str">
            <v>231135</v>
          </cell>
          <cell r="F680">
            <v>67488889</v>
          </cell>
          <cell r="H680">
            <v>36508718</v>
          </cell>
        </row>
        <row r="681">
          <cell r="A681">
            <v>231140</v>
          </cell>
          <cell r="B681" t="str">
            <v>CE</v>
          </cell>
          <cell r="C681" t="str">
            <v>QUIXERAMOBIM</v>
          </cell>
          <cell r="D681" t="str">
            <v>231140</v>
          </cell>
          <cell r="E681">
            <v>286555</v>
          </cell>
          <cell r="F681">
            <v>93252632</v>
          </cell>
          <cell r="G681">
            <v>122541</v>
          </cell>
          <cell r="H681">
            <v>42439021</v>
          </cell>
        </row>
        <row r="682">
          <cell r="A682">
            <v>231150</v>
          </cell>
          <cell r="B682" t="str">
            <v>CE</v>
          </cell>
          <cell r="C682" t="str">
            <v>QUIXERÉ</v>
          </cell>
          <cell r="D682" t="str">
            <v>231150</v>
          </cell>
          <cell r="E682">
            <v>218809</v>
          </cell>
          <cell r="F682">
            <v>30316588</v>
          </cell>
          <cell r="G682">
            <v>83538</v>
          </cell>
          <cell r="H682">
            <v>12620522</v>
          </cell>
        </row>
        <row r="683">
          <cell r="A683">
            <v>231160</v>
          </cell>
          <cell r="B683" t="str">
            <v>CE</v>
          </cell>
          <cell r="C683" t="str">
            <v>REDENÇÃO</v>
          </cell>
          <cell r="D683" t="str">
            <v>231160</v>
          </cell>
          <cell r="F683">
            <v>112821629</v>
          </cell>
          <cell r="H683">
            <v>59739893</v>
          </cell>
        </row>
        <row r="684">
          <cell r="A684">
            <v>231170</v>
          </cell>
          <cell r="B684" t="str">
            <v>CE</v>
          </cell>
          <cell r="C684" t="str">
            <v>RERIUTABA</v>
          </cell>
          <cell r="D684" t="str">
            <v>231170</v>
          </cell>
          <cell r="E684">
            <v>62006</v>
          </cell>
          <cell r="F684">
            <v>74155397</v>
          </cell>
          <cell r="G684">
            <v>23874</v>
          </cell>
          <cell r="H684">
            <v>36420074</v>
          </cell>
        </row>
        <row r="685">
          <cell r="A685">
            <v>231180</v>
          </cell>
          <cell r="B685" t="str">
            <v>CE</v>
          </cell>
          <cell r="C685" t="str">
            <v>RUSSAS</v>
          </cell>
          <cell r="D685" t="str">
            <v>231180</v>
          </cell>
          <cell r="E685">
            <v>523088</v>
          </cell>
          <cell r="F685">
            <v>48216396</v>
          </cell>
          <cell r="G685">
            <v>330696</v>
          </cell>
          <cell r="H685">
            <v>25477098</v>
          </cell>
        </row>
        <row r="686">
          <cell r="A686">
            <v>231190</v>
          </cell>
          <cell r="B686" t="str">
            <v>CE</v>
          </cell>
          <cell r="C686" t="str">
            <v>SABOEIRO</v>
          </cell>
          <cell r="D686" t="str">
            <v>231190</v>
          </cell>
          <cell r="F686">
            <v>0</v>
          </cell>
          <cell r="H686">
            <v>0</v>
          </cell>
        </row>
        <row r="687">
          <cell r="A687">
            <v>231195</v>
          </cell>
          <cell r="B687" t="str">
            <v>CE</v>
          </cell>
          <cell r="C687" t="str">
            <v>SALITRE</v>
          </cell>
          <cell r="D687" t="str">
            <v>231195</v>
          </cell>
          <cell r="E687">
            <v>244</v>
          </cell>
          <cell r="F687">
            <v>134695125</v>
          </cell>
          <cell r="G687">
            <v>244</v>
          </cell>
          <cell r="H687">
            <v>67371468</v>
          </cell>
        </row>
        <row r="688">
          <cell r="A688">
            <v>231220</v>
          </cell>
          <cell r="B688" t="str">
            <v>CE</v>
          </cell>
          <cell r="C688" t="str">
            <v>SANTA QUITÉRIA</v>
          </cell>
          <cell r="D688" t="str">
            <v>231220</v>
          </cell>
          <cell r="E688">
            <v>131437</v>
          </cell>
          <cell r="F688">
            <v>34060968</v>
          </cell>
          <cell r="G688">
            <v>81931</v>
          </cell>
          <cell r="H688">
            <v>19125484</v>
          </cell>
        </row>
        <row r="689">
          <cell r="A689">
            <v>231200</v>
          </cell>
          <cell r="B689" t="str">
            <v>CE</v>
          </cell>
          <cell r="C689" t="str">
            <v>SANTANA DO ACARAÚ</v>
          </cell>
          <cell r="D689" t="str">
            <v>231200</v>
          </cell>
          <cell r="E689">
            <v>368139</v>
          </cell>
          <cell r="F689">
            <v>47195846</v>
          </cell>
          <cell r="G689">
            <v>126599</v>
          </cell>
          <cell r="H689">
            <v>19748817</v>
          </cell>
        </row>
        <row r="690">
          <cell r="A690">
            <v>231210</v>
          </cell>
          <cell r="B690" t="str">
            <v>CE</v>
          </cell>
          <cell r="C690" t="str">
            <v>SANTANA DO CARIRI</v>
          </cell>
          <cell r="D690" t="str">
            <v>231210</v>
          </cell>
          <cell r="E690">
            <v>92156</v>
          </cell>
          <cell r="F690">
            <v>23216156</v>
          </cell>
          <cell r="G690">
            <v>47640</v>
          </cell>
          <cell r="H690">
            <v>9936817</v>
          </cell>
        </row>
        <row r="691">
          <cell r="A691">
            <v>231230</v>
          </cell>
          <cell r="B691" t="str">
            <v>CE</v>
          </cell>
          <cell r="C691" t="str">
            <v>SÃO BENEDITO</v>
          </cell>
          <cell r="D691" t="str">
            <v>231230</v>
          </cell>
          <cell r="E691">
            <v>277846</v>
          </cell>
          <cell r="F691">
            <v>60988655</v>
          </cell>
          <cell r="G691">
            <v>107292</v>
          </cell>
          <cell r="H691">
            <v>29486668</v>
          </cell>
        </row>
        <row r="692">
          <cell r="A692">
            <v>231240</v>
          </cell>
          <cell r="B692" t="str">
            <v>CE</v>
          </cell>
          <cell r="C692" t="str">
            <v>SÃO GONÇALO DO AMARANTE</v>
          </cell>
          <cell r="D692" t="str">
            <v>231240</v>
          </cell>
          <cell r="F692">
            <v>127780510</v>
          </cell>
          <cell r="H692">
            <v>40634376</v>
          </cell>
        </row>
        <row r="693">
          <cell r="A693">
            <v>231250</v>
          </cell>
          <cell r="B693" t="str">
            <v>CE</v>
          </cell>
          <cell r="C693" t="str">
            <v>SÃO JOÃO DO JAGUARIBE</v>
          </cell>
          <cell r="D693" t="str">
            <v>231250</v>
          </cell>
          <cell r="E693">
            <v>90871</v>
          </cell>
          <cell r="F693">
            <v>7139710</v>
          </cell>
          <cell r="G693">
            <v>46981</v>
          </cell>
          <cell r="H693">
            <v>2502553</v>
          </cell>
        </row>
        <row r="694">
          <cell r="A694">
            <v>231260</v>
          </cell>
          <cell r="B694" t="str">
            <v>CE</v>
          </cell>
          <cell r="C694" t="str">
            <v>SÃO LUÍS DO CURU</v>
          </cell>
          <cell r="D694" t="str">
            <v>231260</v>
          </cell>
          <cell r="E694">
            <v>79901</v>
          </cell>
          <cell r="F694">
            <v>44946620</v>
          </cell>
          <cell r="G694">
            <v>60588</v>
          </cell>
          <cell r="H694">
            <v>21807624</v>
          </cell>
        </row>
        <row r="695">
          <cell r="A695">
            <v>231270</v>
          </cell>
          <cell r="B695" t="str">
            <v>CE</v>
          </cell>
          <cell r="C695" t="str">
            <v>SENADOR POMPEU</v>
          </cell>
          <cell r="D695" t="str">
            <v>231270</v>
          </cell>
          <cell r="E695">
            <v>211543</v>
          </cell>
          <cell r="F695">
            <v>20708377</v>
          </cell>
          <cell r="G695">
            <v>81487</v>
          </cell>
          <cell r="H695">
            <v>8088185</v>
          </cell>
        </row>
        <row r="696">
          <cell r="A696">
            <v>231280</v>
          </cell>
          <cell r="B696" t="str">
            <v>CE</v>
          </cell>
          <cell r="C696" t="str">
            <v>SENADOR SÁ</v>
          </cell>
          <cell r="D696" t="str">
            <v>231280</v>
          </cell>
          <cell r="E696">
            <v>114783</v>
          </cell>
          <cell r="F696">
            <v>13600555</v>
          </cell>
          <cell r="G696">
            <v>55335</v>
          </cell>
          <cell r="H696">
            <v>6092351</v>
          </cell>
        </row>
        <row r="697">
          <cell r="A697">
            <v>231290</v>
          </cell>
          <cell r="B697" t="str">
            <v>CE</v>
          </cell>
          <cell r="C697" t="str">
            <v>SOBRAL</v>
          </cell>
          <cell r="D697" t="str">
            <v>231290</v>
          </cell>
          <cell r="E697">
            <v>79402</v>
          </cell>
          <cell r="F697">
            <v>79339670</v>
          </cell>
          <cell r="G697">
            <v>59008</v>
          </cell>
          <cell r="H697">
            <v>44131513</v>
          </cell>
        </row>
        <row r="698">
          <cell r="A698">
            <v>231300</v>
          </cell>
          <cell r="B698" t="str">
            <v>CE</v>
          </cell>
          <cell r="C698" t="str">
            <v>SOLONÓPOLE</v>
          </cell>
          <cell r="D698" t="str">
            <v>231300</v>
          </cell>
          <cell r="E698">
            <v>146419</v>
          </cell>
          <cell r="F698">
            <v>25684527</v>
          </cell>
          <cell r="G698">
            <v>76351</v>
          </cell>
          <cell r="H698">
            <v>10418720</v>
          </cell>
        </row>
        <row r="699">
          <cell r="A699">
            <v>231310</v>
          </cell>
          <cell r="B699" t="str">
            <v>CE</v>
          </cell>
          <cell r="C699" t="str">
            <v>TABULEIRO DO NORTE</v>
          </cell>
          <cell r="D699" t="str">
            <v>231310</v>
          </cell>
          <cell r="E699">
            <v>52232</v>
          </cell>
          <cell r="F699">
            <v>221088258</v>
          </cell>
          <cell r="G699">
            <v>18890</v>
          </cell>
          <cell r="H699">
            <v>117225481</v>
          </cell>
        </row>
        <row r="700">
          <cell r="A700">
            <v>231320</v>
          </cell>
          <cell r="B700" t="str">
            <v>CE</v>
          </cell>
          <cell r="C700" t="str">
            <v>TAMBORIL</v>
          </cell>
          <cell r="D700" t="str">
            <v>231320</v>
          </cell>
          <cell r="E700">
            <v>215372</v>
          </cell>
          <cell r="F700">
            <v>30830234</v>
          </cell>
          <cell r="G700">
            <v>61844</v>
          </cell>
          <cell r="H700">
            <v>11761696</v>
          </cell>
        </row>
        <row r="701">
          <cell r="A701">
            <v>231325</v>
          </cell>
          <cell r="B701" t="str">
            <v>CE</v>
          </cell>
          <cell r="C701" t="str">
            <v>TARRAFAS</v>
          </cell>
          <cell r="D701" t="str">
            <v>231325</v>
          </cell>
          <cell r="E701">
            <v>19486</v>
          </cell>
          <cell r="F701">
            <v>6956998</v>
          </cell>
          <cell r="G701">
            <v>7300</v>
          </cell>
          <cell r="H701">
            <v>2664598</v>
          </cell>
        </row>
        <row r="702">
          <cell r="A702">
            <v>231330</v>
          </cell>
          <cell r="B702" t="str">
            <v>CE</v>
          </cell>
          <cell r="C702" t="str">
            <v>TAUÁ</v>
          </cell>
          <cell r="D702" t="str">
            <v>231330</v>
          </cell>
          <cell r="E702">
            <v>656311</v>
          </cell>
          <cell r="F702">
            <v>128069202</v>
          </cell>
          <cell r="G702">
            <v>401138</v>
          </cell>
          <cell r="H702">
            <v>55401880</v>
          </cell>
        </row>
        <row r="703">
          <cell r="A703">
            <v>231335</v>
          </cell>
          <cell r="B703" t="str">
            <v>CE</v>
          </cell>
          <cell r="C703" t="str">
            <v>TEJUÇUOCA</v>
          </cell>
          <cell r="D703" t="str">
            <v>231335</v>
          </cell>
          <cell r="E703">
            <v>23057</v>
          </cell>
          <cell r="F703">
            <v>58110716</v>
          </cell>
          <cell r="G703">
            <v>8096</v>
          </cell>
          <cell r="H703">
            <v>27656072</v>
          </cell>
        </row>
        <row r="704">
          <cell r="A704">
            <v>231340</v>
          </cell>
          <cell r="B704" t="str">
            <v>CE</v>
          </cell>
          <cell r="C704" t="str">
            <v>TIANGUÁ</v>
          </cell>
          <cell r="D704" t="str">
            <v>231340</v>
          </cell>
          <cell r="E704">
            <v>268475</v>
          </cell>
          <cell r="F704">
            <v>307434415</v>
          </cell>
          <cell r="G704">
            <v>119429</v>
          </cell>
          <cell r="H704">
            <v>76759776</v>
          </cell>
        </row>
        <row r="705">
          <cell r="A705">
            <v>231350</v>
          </cell>
          <cell r="B705" t="str">
            <v>CE</v>
          </cell>
          <cell r="C705" t="str">
            <v>TRAIRI</v>
          </cell>
          <cell r="D705" t="str">
            <v>231350</v>
          </cell>
          <cell r="E705">
            <v>205648</v>
          </cell>
          <cell r="F705">
            <v>103839234</v>
          </cell>
          <cell r="G705">
            <v>92093</v>
          </cell>
          <cell r="H705">
            <v>48256801</v>
          </cell>
        </row>
        <row r="706">
          <cell r="A706">
            <v>231355</v>
          </cell>
          <cell r="B706" t="str">
            <v>CE</v>
          </cell>
          <cell r="C706" t="str">
            <v>TURURU</v>
          </cell>
          <cell r="D706" t="str">
            <v>231355</v>
          </cell>
          <cell r="E706">
            <v>77600</v>
          </cell>
          <cell r="F706">
            <v>24240016</v>
          </cell>
          <cell r="G706">
            <v>27861</v>
          </cell>
          <cell r="H706">
            <v>6720686</v>
          </cell>
        </row>
        <row r="707">
          <cell r="A707">
            <v>231360</v>
          </cell>
          <cell r="B707" t="str">
            <v>CE</v>
          </cell>
          <cell r="C707" t="str">
            <v>UBAJARA</v>
          </cell>
          <cell r="D707" t="str">
            <v>231360</v>
          </cell>
          <cell r="E707">
            <v>103</v>
          </cell>
          <cell r="F707">
            <v>32135658</v>
          </cell>
          <cell r="G707">
            <v>6861</v>
          </cell>
          <cell r="H707">
            <v>17849328</v>
          </cell>
        </row>
        <row r="708">
          <cell r="A708">
            <v>231370</v>
          </cell>
          <cell r="B708" t="str">
            <v>CE</v>
          </cell>
          <cell r="C708" t="str">
            <v>UMARI</v>
          </cell>
          <cell r="D708" t="str">
            <v>231370</v>
          </cell>
          <cell r="E708">
            <v>8754</v>
          </cell>
          <cell r="F708">
            <v>6873269</v>
          </cell>
          <cell r="G708">
            <v>1673</v>
          </cell>
          <cell r="H708">
            <v>3303419</v>
          </cell>
        </row>
        <row r="709">
          <cell r="A709">
            <v>231375</v>
          </cell>
          <cell r="B709" t="str">
            <v>CE</v>
          </cell>
          <cell r="C709" t="str">
            <v>UMIRIM</v>
          </cell>
          <cell r="D709" t="str">
            <v>231375</v>
          </cell>
          <cell r="E709">
            <v>65939</v>
          </cell>
          <cell r="F709">
            <v>19488457</v>
          </cell>
          <cell r="G709">
            <v>27823</v>
          </cell>
          <cell r="H709">
            <v>7646125</v>
          </cell>
        </row>
        <row r="710">
          <cell r="A710">
            <v>231380</v>
          </cell>
          <cell r="B710" t="str">
            <v>CE</v>
          </cell>
          <cell r="C710" t="str">
            <v>URUBURETAMA</v>
          </cell>
          <cell r="D710" t="str">
            <v>231380</v>
          </cell>
          <cell r="E710">
            <v>103693</v>
          </cell>
          <cell r="F710">
            <v>18066909</v>
          </cell>
          <cell r="G710">
            <v>4279</v>
          </cell>
          <cell r="H710">
            <v>8583307</v>
          </cell>
        </row>
        <row r="711">
          <cell r="A711">
            <v>231390</v>
          </cell>
          <cell r="B711" t="str">
            <v>CE</v>
          </cell>
          <cell r="C711" t="str">
            <v>URUOCA</v>
          </cell>
          <cell r="D711" t="str">
            <v>231390</v>
          </cell>
          <cell r="E711">
            <v>89661</v>
          </cell>
          <cell r="F711">
            <v>12830902</v>
          </cell>
          <cell r="G711">
            <v>46812</v>
          </cell>
          <cell r="H711">
            <v>5119617</v>
          </cell>
        </row>
        <row r="712">
          <cell r="A712">
            <v>231395</v>
          </cell>
          <cell r="B712" t="str">
            <v>CE</v>
          </cell>
          <cell r="C712" t="str">
            <v>VARJOTA</v>
          </cell>
          <cell r="D712" t="str">
            <v>231395</v>
          </cell>
          <cell r="E712">
            <v>42184</v>
          </cell>
          <cell r="F712">
            <v>20346535</v>
          </cell>
          <cell r="G712">
            <v>31723</v>
          </cell>
          <cell r="H712">
            <v>6059236</v>
          </cell>
        </row>
        <row r="713">
          <cell r="A713">
            <v>231400</v>
          </cell>
          <cell r="B713" t="str">
            <v>CE</v>
          </cell>
          <cell r="C713" t="str">
            <v>VÁRZEA ALEGRE</v>
          </cell>
          <cell r="D713" t="str">
            <v>231400</v>
          </cell>
          <cell r="E713">
            <v>115575</v>
          </cell>
          <cell r="F713">
            <v>36751612</v>
          </cell>
          <cell r="G713">
            <v>77246</v>
          </cell>
          <cell r="H713">
            <v>17800008</v>
          </cell>
        </row>
        <row r="714">
          <cell r="A714">
            <v>231410</v>
          </cell>
          <cell r="B714" t="str">
            <v>CE</v>
          </cell>
          <cell r="C714" t="str">
            <v>VIÇOSA DO CEARÁ</v>
          </cell>
          <cell r="D714" t="str">
            <v>231410</v>
          </cell>
          <cell r="E714">
            <v>384645</v>
          </cell>
          <cell r="F714">
            <v>54920396</v>
          </cell>
          <cell r="G714">
            <v>175650</v>
          </cell>
          <cell r="H714">
            <v>28087475</v>
          </cell>
        </row>
        <row r="715">
          <cell r="A715">
            <v>530010</v>
          </cell>
          <cell r="B715" t="str">
            <v>DF</v>
          </cell>
          <cell r="C715" t="str">
            <v>BRASÍLIA</v>
          </cell>
          <cell r="D715" t="str">
            <v>530010</v>
          </cell>
          <cell r="F715">
            <v>695940</v>
          </cell>
          <cell r="H715">
            <v>347970</v>
          </cell>
        </row>
        <row r="716">
          <cell r="A716">
            <v>320010</v>
          </cell>
          <cell r="B716" t="str">
            <v>ES</v>
          </cell>
          <cell r="C716" t="str">
            <v>AFONSO CLÁUDIO</v>
          </cell>
          <cell r="D716" t="str">
            <v>320010</v>
          </cell>
          <cell r="F716">
            <v>17676180</v>
          </cell>
          <cell r="H716">
            <v>8838090</v>
          </cell>
        </row>
        <row r="717">
          <cell r="A717">
            <v>320016</v>
          </cell>
          <cell r="B717" t="str">
            <v>ES</v>
          </cell>
          <cell r="C717" t="str">
            <v>ÁGUA DOCE DO NORTE</v>
          </cell>
          <cell r="D717" t="str">
            <v>320016</v>
          </cell>
          <cell r="E717">
            <v>73457</v>
          </cell>
          <cell r="F717">
            <v>77039222</v>
          </cell>
          <cell r="G717">
            <v>34040</v>
          </cell>
          <cell r="H717">
            <v>42837770</v>
          </cell>
        </row>
        <row r="718">
          <cell r="A718">
            <v>320013</v>
          </cell>
          <cell r="B718" t="str">
            <v>ES</v>
          </cell>
          <cell r="C718" t="str">
            <v>ÁGUIA BRANCA</v>
          </cell>
          <cell r="D718" t="str">
            <v>320013</v>
          </cell>
          <cell r="F718">
            <v>4717430</v>
          </cell>
          <cell r="H718">
            <v>2370615</v>
          </cell>
        </row>
        <row r="719">
          <cell r="A719">
            <v>320020</v>
          </cell>
          <cell r="B719" t="str">
            <v>ES</v>
          </cell>
          <cell r="C719" t="str">
            <v>ALEGRE</v>
          </cell>
          <cell r="D719" t="str">
            <v>320020</v>
          </cell>
          <cell r="F719">
            <v>174293918</v>
          </cell>
          <cell r="H719">
            <v>87677055</v>
          </cell>
        </row>
        <row r="720">
          <cell r="A720">
            <v>320030</v>
          </cell>
          <cell r="B720" t="str">
            <v>ES</v>
          </cell>
          <cell r="C720" t="str">
            <v>ALFREDO CHAVES</v>
          </cell>
          <cell r="D720" t="str">
            <v>320030</v>
          </cell>
          <cell r="E720">
            <v>137580</v>
          </cell>
          <cell r="F720">
            <v>130687353</v>
          </cell>
          <cell r="G720">
            <v>60959</v>
          </cell>
          <cell r="H720">
            <v>67690745</v>
          </cell>
        </row>
        <row r="721">
          <cell r="A721">
            <v>320035</v>
          </cell>
          <cell r="B721" t="str">
            <v>ES</v>
          </cell>
          <cell r="C721" t="str">
            <v>ALTO RIO NOVO</v>
          </cell>
          <cell r="D721" t="str">
            <v>320035</v>
          </cell>
          <cell r="E721">
            <v>126061</v>
          </cell>
          <cell r="F721">
            <v>19765204</v>
          </cell>
          <cell r="G721">
            <v>56247</v>
          </cell>
          <cell r="H721">
            <v>8716427</v>
          </cell>
        </row>
        <row r="722">
          <cell r="A722">
            <v>320040</v>
          </cell>
          <cell r="B722" t="str">
            <v>ES</v>
          </cell>
          <cell r="C722" t="str">
            <v>ANCHIETA</v>
          </cell>
          <cell r="D722" t="str">
            <v>320040</v>
          </cell>
          <cell r="F722">
            <v>104279190</v>
          </cell>
          <cell r="H722">
            <v>52139595</v>
          </cell>
        </row>
        <row r="723">
          <cell r="A723">
            <v>320050</v>
          </cell>
          <cell r="B723" t="str">
            <v>ES</v>
          </cell>
          <cell r="C723" t="str">
            <v>APIACÁ</v>
          </cell>
          <cell r="D723" t="str">
            <v>320050</v>
          </cell>
          <cell r="F723">
            <v>17296020</v>
          </cell>
          <cell r="H723">
            <v>8648010</v>
          </cell>
        </row>
        <row r="724">
          <cell r="A724">
            <v>320070</v>
          </cell>
          <cell r="B724" t="str">
            <v>ES</v>
          </cell>
          <cell r="C724" t="str">
            <v>ATILIO VIVACQUA</v>
          </cell>
          <cell r="D724" t="str">
            <v>320070</v>
          </cell>
          <cell r="E724">
            <v>127328</v>
          </cell>
          <cell r="F724">
            <v>18657852</v>
          </cell>
          <cell r="G724">
            <v>58187</v>
          </cell>
          <cell r="H724">
            <v>8215297</v>
          </cell>
        </row>
        <row r="725">
          <cell r="A725">
            <v>320115</v>
          </cell>
          <cell r="B725" t="str">
            <v>ES</v>
          </cell>
          <cell r="C725" t="str">
            <v>BREJETUBA</v>
          </cell>
          <cell r="D725" t="str">
            <v>320115</v>
          </cell>
          <cell r="F725">
            <v>45635820</v>
          </cell>
          <cell r="H725">
            <v>22852980</v>
          </cell>
        </row>
        <row r="726">
          <cell r="A726">
            <v>320120</v>
          </cell>
          <cell r="B726" t="str">
            <v>ES</v>
          </cell>
          <cell r="C726" t="str">
            <v>CACHOEIRO DE ITAPEMIRIM</v>
          </cell>
          <cell r="D726" t="str">
            <v>320120</v>
          </cell>
          <cell r="E726">
            <v>1334954</v>
          </cell>
          <cell r="F726">
            <v>188378036</v>
          </cell>
          <cell r="G726">
            <v>538812</v>
          </cell>
          <cell r="H726">
            <v>90527939</v>
          </cell>
        </row>
        <row r="727">
          <cell r="A727">
            <v>320130</v>
          </cell>
          <cell r="B727" t="str">
            <v>ES</v>
          </cell>
          <cell r="C727" t="str">
            <v>CARIACICA</v>
          </cell>
          <cell r="D727" t="str">
            <v>320130</v>
          </cell>
          <cell r="F727">
            <v>535010497</v>
          </cell>
          <cell r="H727">
            <v>267858570</v>
          </cell>
        </row>
        <row r="728">
          <cell r="A728">
            <v>320140</v>
          </cell>
          <cell r="B728" t="str">
            <v>ES</v>
          </cell>
          <cell r="C728" t="str">
            <v>CASTELO</v>
          </cell>
          <cell r="D728" t="str">
            <v>320140</v>
          </cell>
          <cell r="F728">
            <v>10360770</v>
          </cell>
          <cell r="H728">
            <v>5180385</v>
          </cell>
        </row>
        <row r="729">
          <cell r="A729">
            <v>320150</v>
          </cell>
          <cell r="B729" t="str">
            <v>ES</v>
          </cell>
          <cell r="C729" t="str">
            <v>COLATINA</v>
          </cell>
          <cell r="D729" t="str">
            <v>320150</v>
          </cell>
          <cell r="E729">
            <v>889075</v>
          </cell>
          <cell r="F729">
            <v>174470619</v>
          </cell>
          <cell r="G729">
            <v>457004</v>
          </cell>
          <cell r="H729">
            <v>89102956</v>
          </cell>
        </row>
        <row r="730">
          <cell r="A730">
            <v>320160</v>
          </cell>
          <cell r="B730" t="str">
            <v>ES</v>
          </cell>
          <cell r="C730" t="str">
            <v>CONCEIÇÃO DA BARRA</v>
          </cell>
          <cell r="D730" t="str">
            <v>320160</v>
          </cell>
          <cell r="F730">
            <v>10184640</v>
          </cell>
          <cell r="H730">
            <v>5092320</v>
          </cell>
        </row>
        <row r="731">
          <cell r="A731">
            <v>320180</v>
          </cell>
          <cell r="B731" t="str">
            <v>ES</v>
          </cell>
          <cell r="C731" t="str">
            <v>DIVINO DE SÃO LOURENÇO</v>
          </cell>
          <cell r="D731" t="str">
            <v>320180</v>
          </cell>
          <cell r="F731">
            <v>13935390</v>
          </cell>
          <cell r="H731">
            <v>6967695</v>
          </cell>
        </row>
        <row r="732">
          <cell r="A732">
            <v>320200</v>
          </cell>
          <cell r="B732" t="str">
            <v>ES</v>
          </cell>
          <cell r="C732" t="str">
            <v>DORES DO RIO PRETO</v>
          </cell>
          <cell r="D732" t="str">
            <v>320200</v>
          </cell>
          <cell r="E732">
            <v>62817</v>
          </cell>
          <cell r="F732">
            <v>64237329</v>
          </cell>
          <cell r="G732">
            <v>35847</v>
          </cell>
          <cell r="H732">
            <v>31164227</v>
          </cell>
        </row>
        <row r="733">
          <cell r="A733">
            <v>320220</v>
          </cell>
          <cell r="B733" t="str">
            <v>ES</v>
          </cell>
          <cell r="C733" t="str">
            <v>FUNDÃO</v>
          </cell>
          <cell r="D733" t="str">
            <v>320220</v>
          </cell>
          <cell r="E733">
            <v>167017</v>
          </cell>
          <cell r="F733">
            <v>24111703187</v>
          </cell>
          <cell r="G733">
            <v>107561</v>
          </cell>
          <cell r="H733">
            <v>12058154211</v>
          </cell>
        </row>
        <row r="734">
          <cell r="A734">
            <v>320245</v>
          </cell>
          <cell r="B734" t="str">
            <v>ES</v>
          </cell>
          <cell r="C734" t="str">
            <v>IBATIBA</v>
          </cell>
          <cell r="D734" t="str">
            <v>320245</v>
          </cell>
          <cell r="F734">
            <v>44855670</v>
          </cell>
          <cell r="H734">
            <v>22689285</v>
          </cell>
        </row>
        <row r="735">
          <cell r="A735">
            <v>320250</v>
          </cell>
          <cell r="B735" t="str">
            <v>ES</v>
          </cell>
          <cell r="C735" t="str">
            <v>IBIRAÇU</v>
          </cell>
          <cell r="D735" t="str">
            <v>320250</v>
          </cell>
          <cell r="F735">
            <v>8104860</v>
          </cell>
          <cell r="H735">
            <v>4052430</v>
          </cell>
        </row>
        <row r="736">
          <cell r="A736">
            <v>320260</v>
          </cell>
          <cell r="B736" t="str">
            <v>ES</v>
          </cell>
          <cell r="C736" t="str">
            <v>ICONHA</v>
          </cell>
          <cell r="D736" t="str">
            <v>320260</v>
          </cell>
          <cell r="F736">
            <v>14663430</v>
          </cell>
          <cell r="H736">
            <v>7331715</v>
          </cell>
        </row>
        <row r="737">
          <cell r="A737">
            <v>320265</v>
          </cell>
          <cell r="B737" t="str">
            <v>ES</v>
          </cell>
          <cell r="C737" t="str">
            <v>IRUPI</v>
          </cell>
          <cell r="D737" t="str">
            <v>320265</v>
          </cell>
          <cell r="F737">
            <v>4583100</v>
          </cell>
          <cell r="H737">
            <v>2291550</v>
          </cell>
        </row>
        <row r="738">
          <cell r="A738">
            <v>320310</v>
          </cell>
          <cell r="B738" t="str">
            <v>ES</v>
          </cell>
          <cell r="C738" t="str">
            <v>JERÔNIMO MONTEIRO</v>
          </cell>
          <cell r="D738" t="str">
            <v>320310</v>
          </cell>
          <cell r="E738">
            <v>272295</v>
          </cell>
          <cell r="F738">
            <v>39256623</v>
          </cell>
          <cell r="G738">
            <v>146934</v>
          </cell>
          <cell r="H738">
            <v>18070616</v>
          </cell>
        </row>
        <row r="739">
          <cell r="A739">
            <v>320316</v>
          </cell>
          <cell r="B739" t="str">
            <v>ES</v>
          </cell>
          <cell r="C739" t="str">
            <v>LARANJA DA TERRA</v>
          </cell>
          <cell r="D739" t="str">
            <v>320316</v>
          </cell>
          <cell r="F739">
            <v>36139290</v>
          </cell>
          <cell r="H739">
            <v>18069645</v>
          </cell>
        </row>
        <row r="740">
          <cell r="A740">
            <v>320334</v>
          </cell>
          <cell r="B740" t="str">
            <v>ES</v>
          </cell>
          <cell r="C740" t="str">
            <v>MARECHAL FLORIANO</v>
          </cell>
          <cell r="D740" t="str">
            <v>320334</v>
          </cell>
          <cell r="F740">
            <v>56068225</v>
          </cell>
          <cell r="H740">
            <v>28399215</v>
          </cell>
        </row>
        <row r="741">
          <cell r="A741">
            <v>320360</v>
          </cell>
          <cell r="B741" t="str">
            <v>ES</v>
          </cell>
          <cell r="C741" t="str">
            <v>MUCURICI</v>
          </cell>
          <cell r="D741" t="str">
            <v>320360</v>
          </cell>
          <cell r="F741">
            <v>466200</v>
          </cell>
          <cell r="H741">
            <v>233100</v>
          </cell>
        </row>
        <row r="742">
          <cell r="A742">
            <v>320370</v>
          </cell>
          <cell r="B742" t="str">
            <v>ES</v>
          </cell>
          <cell r="C742" t="str">
            <v>MUNIZ FREIRE</v>
          </cell>
          <cell r="D742" t="str">
            <v>320370</v>
          </cell>
          <cell r="F742">
            <v>17718894</v>
          </cell>
          <cell r="H742">
            <v>8860245</v>
          </cell>
        </row>
        <row r="743">
          <cell r="A743">
            <v>320420</v>
          </cell>
          <cell r="B743" t="str">
            <v>ES</v>
          </cell>
          <cell r="C743" t="str">
            <v>PIÚMA</v>
          </cell>
          <cell r="D743" t="str">
            <v>320420</v>
          </cell>
          <cell r="F743">
            <v>31413270</v>
          </cell>
          <cell r="H743">
            <v>15710310</v>
          </cell>
        </row>
        <row r="744">
          <cell r="A744">
            <v>320430</v>
          </cell>
          <cell r="B744" t="str">
            <v>ES</v>
          </cell>
          <cell r="C744" t="str">
            <v>PRESIDENTE KENNEDY</v>
          </cell>
          <cell r="D744" t="str">
            <v>320430</v>
          </cell>
          <cell r="F744">
            <v>604170</v>
          </cell>
          <cell r="H744">
            <v>302085</v>
          </cell>
        </row>
        <row r="745">
          <cell r="A745">
            <v>320440</v>
          </cell>
          <cell r="B745" t="str">
            <v>ES</v>
          </cell>
          <cell r="C745" t="str">
            <v>RIO NOVO DO SUL</v>
          </cell>
          <cell r="D745" t="str">
            <v>320440</v>
          </cell>
          <cell r="E745">
            <v>123170</v>
          </cell>
          <cell r="F745">
            <v>29414234</v>
          </cell>
          <cell r="G745">
            <v>60985</v>
          </cell>
          <cell r="H745">
            <v>15774048</v>
          </cell>
        </row>
        <row r="746">
          <cell r="A746">
            <v>320455</v>
          </cell>
          <cell r="B746" t="str">
            <v>ES</v>
          </cell>
          <cell r="C746" t="str">
            <v>SANTA MARIA DE JETIBÁ</v>
          </cell>
          <cell r="D746" t="str">
            <v>320455</v>
          </cell>
          <cell r="F746">
            <v>8307150</v>
          </cell>
          <cell r="H746">
            <v>4153575</v>
          </cell>
        </row>
        <row r="747">
          <cell r="A747">
            <v>320490</v>
          </cell>
          <cell r="B747" t="str">
            <v>ES</v>
          </cell>
          <cell r="C747" t="str">
            <v>SÃO MATEUS</v>
          </cell>
          <cell r="D747" t="str">
            <v>320490</v>
          </cell>
          <cell r="F747">
            <v>199202400</v>
          </cell>
          <cell r="H747">
            <v>99601200</v>
          </cell>
        </row>
        <row r="748">
          <cell r="A748">
            <v>320501</v>
          </cell>
          <cell r="B748" t="str">
            <v>ES</v>
          </cell>
          <cell r="C748" t="str">
            <v>SOORETAMA</v>
          </cell>
          <cell r="D748" t="str">
            <v>320501</v>
          </cell>
          <cell r="F748">
            <v>9424693770</v>
          </cell>
          <cell r="H748">
            <v>4712346885</v>
          </cell>
        </row>
        <row r="749">
          <cell r="A749">
            <v>320506</v>
          </cell>
          <cell r="B749" t="str">
            <v>ES</v>
          </cell>
          <cell r="C749" t="str">
            <v>VENDA NOVA DO IMIGRANTE</v>
          </cell>
          <cell r="D749" t="str">
            <v>320506</v>
          </cell>
          <cell r="F749">
            <v>48184971</v>
          </cell>
          <cell r="H749">
            <v>24103080</v>
          </cell>
        </row>
        <row r="750">
          <cell r="A750">
            <v>320510</v>
          </cell>
          <cell r="B750" t="str">
            <v>ES</v>
          </cell>
          <cell r="C750" t="str">
            <v>VIANA</v>
          </cell>
          <cell r="D750" t="str">
            <v>320510</v>
          </cell>
          <cell r="F750">
            <v>16905780</v>
          </cell>
          <cell r="H750">
            <v>8452890</v>
          </cell>
        </row>
        <row r="751">
          <cell r="A751">
            <v>320520</v>
          </cell>
          <cell r="B751" t="str">
            <v>ES</v>
          </cell>
          <cell r="C751" t="str">
            <v>VILA VELHA</v>
          </cell>
          <cell r="D751" t="str">
            <v>320520</v>
          </cell>
          <cell r="E751">
            <v>3217088</v>
          </cell>
          <cell r="F751">
            <v>985040658</v>
          </cell>
          <cell r="G751">
            <v>1523290</v>
          </cell>
          <cell r="H751">
            <v>468154907</v>
          </cell>
        </row>
        <row r="752">
          <cell r="A752">
            <v>520005</v>
          </cell>
          <cell r="B752" t="str">
            <v>GO</v>
          </cell>
          <cell r="C752" t="str">
            <v>ABADIA DE GOIÁS</v>
          </cell>
          <cell r="D752" t="str">
            <v>520005</v>
          </cell>
          <cell r="F752">
            <v>3442140</v>
          </cell>
          <cell r="H752">
            <v>1721070</v>
          </cell>
        </row>
        <row r="753">
          <cell r="A753">
            <v>520010</v>
          </cell>
          <cell r="B753" t="str">
            <v>GO</v>
          </cell>
          <cell r="C753" t="str">
            <v>ABADIÂNIA</v>
          </cell>
          <cell r="D753" t="str">
            <v>520010</v>
          </cell>
          <cell r="F753">
            <v>29081790</v>
          </cell>
          <cell r="H753">
            <v>14442860</v>
          </cell>
        </row>
        <row r="754">
          <cell r="A754">
            <v>520013</v>
          </cell>
          <cell r="B754" t="str">
            <v>GO</v>
          </cell>
          <cell r="C754" t="str">
            <v>ACREÚNA</v>
          </cell>
          <cell r="D754" t="str">
            <v>520013</v>
          </cell>
          <cell r="E754">
            <v>86055</v>
          </cell>
          <cell r="F754">
            <v>12740574</v>
          </cell>
          <cell r="G754">
            <v>45552</v>
          </cell>
          <cell r="H754">
            <v>7844655</v>
          </cell>
        </row>
        <row r="755">
          <cell r="A755">
            <v>520015</v>
          </cell>
          <cell r="B755" t="str">
            <v>GO</v>
          </cell>
          <cell r="C755" t="str">
            <v>ADELÂNDIA</v>
          </cell>
          <cell r="D755" t="str">
            <v>520015</v>
          </cell>
          <cell r="F755">
            <v>1267538</v>
          </cell>
          <cell r="H755">
            <v>635415</v>
          </cell>
        </row>
        <row r="756">
          <cell r="A756">
            <v>520017</v>
          </cell>
          <cell r="B756" t="str">
            <v>GO</v>
          </cell>
          <cell r="C756" t="str">
            <v>ÁGUA FRIA DE GOIÁS</v>
          </cell>
          <cell r="D756" t="str">
            <v>520017</v>
          </cell>
          <cell r="F756">
            <v>7646905</v>
          </cell>
          <cell r="H756">
            <v>3824415</v>
          </cell>
        </row>
        <row r="757">
          <cell r="A757">
            <v>520025</v>
          </cell>
          <cell r="B757" t="str">
            <v>GO</v>
          </cell>
          <cell r="C757" t="str">
            <v>ÁGUAS LINDAS DE GOIÁS</v>
          </cell>
          <cell r="D757" t="str">
            <v>520025</v>
          </cell>
          <cell r="E757">
            <v>77306</v>
          </cell>
          <cell r="F757">
            <v>50943516</v>
          </cell>
          <cell r="G757">
            <v>39415</v>
          </cell>
          <cell r="H757">
            <v>24098901</v>
          </cell>
        </row>
        <row r="758">
          <cell r="A758">
            <v>520050</v>
          </cell>
          <cell r="B758" t="str">
            <v>GO</v>
          </cell>
          <cell r="C758" t="str">
            <v>ALOÂNDIA</v>
          </cell>
          <cell r="D758" t="str">
            <v>520050</v>
          </cell>
          <cell r="E758">
            <v>14420</v>
          </cell>
          <cell r="F758">
            <v>20479164</v>
          </cell>
          <cell r="G758">
            <v>7798</v>
          </cell>
          <cell r="H758">
            <v>10275348</v>
          </cell>
        </row>
        <row r="759">
          <cell r="A759">
            <v>520055</v>
          </cell>
          <cell r="B759" t="str">
            <v>GO</v>
          </cell>
          <cell r="C759" t="str">
            <v>ALTO HORIZONTE</v>
          </cell>
          <cell r="D759" t="str">
            <v>520055</v>
          </cell>
          <cell r="E759">
            <v>114567</v>
          </cell>
          <cell r="F759">
            <v>14524770</v>
          </cell>
          <cell r="G759">
            <v>45984</v>
          </cell>
          <cell r="H759">
            <v>5972322</v>
          </cell>
        </row>
        <row r="760">
          <cell r="A760">
            <v>520060</v>
          </cell>
          <cell r="B760" t="str">
            <v>GO</v>
          </cell>
          <cell r="C760" t="str">
            <v>ALTO PARAÍSO DE GOIÁS</v>
          </cell>
          <cell r="D760" t="str">
            <v>520060</v>
          </cell>
          <cell r="E760">
            <v>41523</v>
          </cell>
          <cell r="F760">
            <v>879000154</v>
          </cell>
          <cell r="G760">
            <v>18069</v>
          </cell>
          <cell r="H760">
            <v>439343699</v>
          </cell>
        </row>
        <row r="761">
          <cell r="A761">
            <v>520080</v>
          </cell>
          <cell r="B761" t="str">
            <v>GO</v>
          </cell>
          <cell r="C761" t="str">
            <v>ALVORADA DO NORTE</v>
          </cell>
          <cell r="D761" t="str">
            <v>520080</v>
          </cell>
          <cell r="E761">
            <v>5584</v>
          </cell>
          <cell r="F761">
            <v>26454175</v>
          </cell>
          <cell r="G761">
            <v>576</v>
          </cell>
          <cell r="H761">
            <v>12466607</v>
          </cell>
        </row>
        <row r="762">
          <cell r="A762">
            <v>520082</v>
          </cell>
          <cell r="B762" t="str">
            <v>GO</v>
          </cell>
          <cell r="C762" t="str">
            <v>AMARALINA</v>
          </cell>
          <cell r="D762" t="str">
            <v>520082</v>
          </cell>
          <cell r="E762">
            <v>4762</v>
          </cell>
          <cell r="F762">
            <v>7008368</v>
          </cell>
          <cell r="G762">
            <v>4368</v>
          </cell>
          <cell r="H762">
            <v>3625426</v>
          </cell>
        </row>
        <row r="763">
          <cell r="A763">
            <v>520085</v>
          </cell>
          <cell r="B763" t="str">
            <v>GO</v>
          </cell>
          <cell r="C763" t="str">
            <v>AMERICANO DO BRASIL</v>
          </cell>
          <cell r="D763" t="str">
            <v>520085</v>
          </cell>
          <cell r="F763">
            <v>106440</v>
          </cell>
          <cell r="H763">
            <v>53220</v>
          </cell>
        </row>
        <row r="764">
          <cell r="A764">
            <v>520110</v>
          </cell>
          <cell r="B764" t="str">
            <v>GO</v>
          </cell>
          <cell r="C764" t="str">
            <v>ANÁPOLIS</v>
          </cell>
          <cell r="D764" t="str">
            <v>520110</v>
          </cell>
          <cell r="F764">
            <v>717519606</v>
          </cell>
          <cell r="H764">
            <v>358920495</v>
          </cell>
        </row>
        <row r="765">
          <cell r="A765">
            <v>520130</v>
          </cell>
          <cell r="B765" t="str">
            <v>GO</v>
          </cell>
          <cell r="C765" t="str">
            <v>ANICUNS</v>
          </cell>
          <cell r="D765" t="str">
            <v>520130</v>
          </cell>
          <cell r="E765">
            <v>45189</v>
          </cell>
          <cell r="F765">
            <v>7555702</v>
          </cell>
          <cell r="G765">
            <v>21848</v>
          </cell>
          <cell r="H765">
            <v>3386524</v>
          </cell>
        </row>
        <row r="766">
          <cell r="A766">
            <v>520140</v>
          </cell>
          <cell r="B766" t="str">
            <v>GO</v>
          </cell>
          <cell r="C766" t="str">
            <v>APARECIDA DE GOIÂNIA</v>
          </cell>
          <cell r="D766" t="str">
            <v>520140</v>
          </cell>
          <cell r="E766">
            <v>717066</v>
          </cell>
          <cell r="F766">
            <v>1673450726</v>
          </cell>
          <cell r="G766">
            <v>358545</v>
          </cell>
          <cell r="H766">
            <v>817541251</v>
          </cell>
        </row>
        <row r="767">
          <cell r="A767">
            <v>520145</v>
          </cell>
          <cell r="B767" t="str">
            <v>GO</v>
          </cell>
          <cell r="C767" t="str">
            <v>APARECIDA DO RIO DOCE</v>
          </cell>
          <cell r="D767" t="str">
            <v>520145</v>
          </cell>
          <cell r="E767">
            <v>36344</v>
          </cell>
          <cell r="F767">
            <v>8387054</v>
          </cell>
          <cell r="G767">
            <v>13529</v>
          </cell>
          <cell r="H767">
            <v>5899481</v>
          </cell>
        </row>
        <row r="768">
          <cell r="A768">
            <v>520150</v>
          </cell>
          <cell r="B768" t="str">
            <v>GO</v>
          </cell>
          <cell r="C768" t="str">
            <v>APORÉ</v>
          </cell>
          <cell r="D768" t="str">
            <v>520150</v>
          </cell>
          <cell r="F768">
            <v>449281</v>
          </cell>
          <cell r="H768">
            <v>201942</v>
          </cell>
        </row>
        <row r="769">
          <cell r="A769">
            <v>520160</v>
          </cell>
          <cell r="B769" t="str">
            <v>GO</v>
          </cell>
          <cell r="C769" t="str">
            <v>ARAÇU</v>
          </cell>
          <cell r="D769" t="str">
            <v>520160</v>
          </cell>
          <cell r="E769">
            <v>52247</v>
          </cell>
          <cell r="F769">
            <v>23073871</v>
          </cell>
          <cell r="G769">
            <v>28532</v>
          </cell>
          <cell r="H769">
            <v>11261256</v>
          </cell>
        </row>
        <row r="770">
          <cell r="A770">
            <v>520170</v>
          </cell>
          <cell r="B770" t="str">
            <v>GO</v>
          </cell>
          <cell r="C770" t="str">
            <v>ARAGARÇAS</v>
          </cell>
          <cell r="D770" t="str">
            <v>520170</v>
          </cell>
          <cell r="E770">
            <v>130849</v>
          </cell>
          <cell r="F770">
            <v>16702649</v>
          </cell>
          <cell r="G770">
            <v>79060</v>
          </cell>
          <cell r="H770">
            <v>7808532</v>
          </cell>
        </row>
        <row r="771">
          <cell r="A771">
            <v>520235</v>
          </cell>
          <cell r="B771" t="str">
            <v>GO</v>
          </cell>
          <cell r="C771" t="str">
            <v>ARENÓPOLIS</v>
          </cell>
          <cell r="D771" t="str">
            <v>520235</v>
          </cell>
          <cell r="E771">
            <v>1884</v>
          </cell>
          <cell r="F771">
            <v>1601034</v>
          </cell>
          <cell r="H771">
            <v>797445</v>
          </cell>
        </row>
        <row r="772">
          <cell r="A772">
            <v>520250</v>
          </cell>
          <cell r="B772" t="str">
            <v>GO</v>
          </cell>
          <cell r="C772" t="str">
            <v>ARUANÃ</v>
          </cell>
          <cell r="D772" t="str">
            <v>520250</v>
          </cell>
          <cell r="E772">
            <v>27100</v>
          </cell>
          <cell r="F772">
            <v>8638162</v>
          </cell>
          <cell r="G772">
            <v>16092</v>
          </cell>
          <cell r="H772">
            <v>4789586</v>
          </cell>
        </row>
        <row r="773">
          <cell r="A773">
            <v>520260</v>
          </cell>
          <cell r="B773" t="str">
            <v>GO</v>
          </cell>
          <cell r="C773" t="str">
            <v>AURILÂNDIA</v>
          </cell>
          <cell r="D773" t="str">
            <v>520260</v>
          </cell>
          <cell r="E773">
            <v>19173</v>
          </cell>
          <cell r="F773">
            <v>8320712</v>
          </cell>
          <cell r="G773">
            <v>17665</v>
          </cell>
          <cell r="H773">
            <v>3935121</v>
          </cell>
        </row>
        <row r="774">
          <cell r="A774">
            <v>520280</v>
          </cell>
          <cell r="B774" t="str">
            <v>GO</v>
          </cell>
          <cell r="C774" t="str">
            <v>AVELINÓPOLIS</v>
          </cell>
          <cell r="D774" t="str">
            <v>520280</v>
          </cell>
          <cell r="F774">
            <v>4358590</v>
          </cell>
          <cell r="H774">
            <v>2179995</v>
          </cell>
        </row>
        <row r="775">
          <cell r="A775">
            <v>520310</v>
          </cell>
          <cell r="B775" t="str">
            <v>GO</v>
          </cell>
          <cell r="C775" t="str">
            <v>BALIZA</v>
          </cell>
          <cell r="D775" t="str">
            <v>520310</v>
          </cell>
          <cell r="F775">
            <v>3649156</v>
          </cell>
          <cell r="H775">
            <v>1825320</v>
          </cell>
        </row>
        <row r="776">
          <cell r="A776">
            <v>520320</v>
          </cell>
          <cell r="B776" t="str">
            <v>GO</v>
          </cell>
          <cell r="C776" t="str">
            <v>BARRO ALTO</v>
          </cell>
          <cell r="D776" t="str">
            <v>520320</v>
          </cell>
          <cell r="F776">
            <v>6064090218</v>
          </cell>
          <cell r="H776">
            <v>3032045445</v>
          </cell>
        </row>
        <row r="777">
          <cell r="A777">
            <v>520350</v>
          </cell>
          <cell r="B777" t="str">
            <v>GO</v>
          </cell>
          <cell r="C777" t="str">
            <v>BOM JESUS DE GOIÁS</v>
          </cell>
          <cell r="D777" t="str">
            <v>520350</v>
          </cell>
          <cell r="E777">
            <v>19159</v>
          </cell>
          <cell r="F777">
            <v>31423753</v>
          </cell>
          <cell r="G777">
            <v>12042</v>
          </cell>
          <cell r="H777">
            <v>15840167</v>
          </cell>
        </row>
        <row r="778">
          <cell r="A778">
            <v>520355</v>
          </cell>
          <cell r="B778" t="str">
            <v>GO</v>
          </cell>
          <cell r="C778" t="str">
            <v>BONFINÓPOLIS</v>
          </cell>
          <cell r="D778" t="str">
            <v>520355</v>
          </cell>
          <cell r="E778">
            <v>48916</v>
          </cell>
          <cell r="F778">
            <v>9672117</v>
          </cell>
          <cell r="G778">
            <v>19479</v>
          </cell>
          <cell r="H778">
            <v>5154072</v>
          </cell>
        </row>
        <row r="779">
          <cell r="A779">
            <v>520357</v>
          </cell>
          <cell r="B779" t="str">
            <v>GO</v>
          </cell>
          <cell r="C779" t="str">
            <v>BONÓPOLIS</v>
          </cell>
          <cell r="D779" t="str">
            <v>520357</v>
          </cell>
          <cell r="F779">
            <v>1689570</v>
          </cell>
          <cell r="H779">
            <v>844785</v>
          </cell>
        </row>
        <row r="780">
          <cell r="A780">
            <v>520360</v>
          </cell>
          <cell r="B780" t="str">
            <v>GO</v>
          </cell>
          <cell r="C780" t="str">
            <v>BRAZABRANTES</v>
          </cell>
          <cell r="D780" t="str">
            <v>520360</v>
          </cell>
          <cell r="E780">
            <v>28913</v>
          </cell>
          <cell r="F780">
            <v>17859722</v>
          </cell>
          <cell r="G780">
            <v>15308</v>
          </cell>
          <cell r="H780">
            <v>9006941</v>
          </cell>
        </row>
        <row r="781">
          <cell r="A781">
            <v>520380</v>
          </cell>
          <cell r="B781" t="str">
            <v>GO</v>
          </cell>
          <cell r="C781" t="str">
            <v>BRITÂNIA</v>
          </cell>
          <cell r="D781" t="str">
            <v>520380</v>
          </cell>
          <cell r="E781">
            <v>13869</v>
          </cell>
          <cell r="F781">
            <v>10555349</v>
          </cell>
          <cell r="G781">
            <v>3411</v>
          </cell>
          <cell r="H781">
            <v>5121545</v>
          </cell>
        </row>
        <row r="782">
          <cell r="A782">
            <v>520390</v>
          </cell>
          <cell r="B782" t="str">
            <v>GO</v>
          </cell>
          <cell r="C782" t="str">
            <v>BURITI ALEGRE</v>
          </cell>
          <cell r="D782" t="str">
            <v>520390</v>
          </cell>
          <cell r="E782">
            <v>30057</v>
          </cell>
          <cell r="F782">
            <v>9308440</v>
          </cell>
          <cell r="G782">
            <v>20160</v>
          </cell>
          <cell r="H782">
            <v>4189505</v>
          </cell>
        </row>
        <row r="783">
          <cell r="A783">
            <v>520393</v>
          </cell>
          <cell r="B783" t="str">
            <v>GO</v>
          </cell>
          <cell r="C783" t="str">
            <v>BURITI DE GOIÁS</v>
          </cell>
          <cell r="D783" t="str">
            <v>520393</v>
          </cell>
          <cell r="E783">
            <v>687</v>
          </cell>
          <cell r="F783">
            <v>810553</v>
          </cell>
          <cell r="G783">
            <v>126</v>
          </cell>
          <cell r="H783">
            <v>407171</v>
          </cell>
        </row>
        <row r="784">
          <cell r="A784">
            <v>520396</v>
          </cell>
          <cell r="B784" t="str">
            <v>GO</v>
          </cell>
          <cell r="C784" t="str">
            <v>BURITINÓPOLIS</v>
          </cell>
          <cell r="D784" t="str">
            <v>520396</v>
          </cell>
          <cell r="E784">
            <v>6724</v>
          </cell>
          <cell r="F784">
            <v>1165993</v>
          </cell>
          <cell r="G784">
            <v>2045</v>
          </cell>
          <cell r="H784">
            <v>922844</v>
          </cell>
        </row>
        <row r="785">
          <cell r="A785">
            <v>520400</v>
          </cell>
          <cell r="B785" t="str">
            <v>GO</v>
          </cell>
          <cell r="C785" t="str">
            <v>CABECEIRAS</v>
          </cell>
          <cell r="D785" t="str">
            <v>520400</v>
          </cell>
          <cell r="E785">
            <v>7314</v>
          </cell>
          <cell r="F785">
            <v>1221647</v>
          </cell>
          <cell r="G785">
            <v>8692</v>
          </cell>
          <cell r="H785">
            <v>780628</v>
          </cell>
        </row>
        <row r="786">
          <cell r="A786">
            <v>520410</v>
          </cell>
          <cell r="B786" t="str">
            <v>GO</v>
          </cell>
          <cell r="C786" t="str">
            <v>CACHOEIRA ALTA</v>
          </cell>
          <cell r="D786" t="str">
            <v>520410</v>
          </cell>
          <cell r="E786">
            <v>65819</v>
          </cell>
          <cell r="F786">
            <v>26295731</v>
          </cell>
          <cell r="G786">
            <v>28166</v>
          </cell>
          <cell r="H786">
            <v>13186184</v>
          </cell>
        </row>
        <row r="787">
          <cell r="A787">
            <v>520420</v>
          </cell>
          <cell r="B787" t="str">
            <v>GO</v>
          </cell>
          <cell r="C787" t="str">
            <v>CACHOEIRA DE GOIÁS</v>
          </cell>
          <cell r="D787" t="str">
            <v>520420</v>
          </cell>
          <cell r="F787">
            <v>788116</v>
          </cell>
          <cell r="H787">
            <v>394065</v>
          </cell>
        </row>
        <row r="788">
          <cell r="A788">
            <v>520425</v>
          </cell>
          <cell r="B788" t="str">
            <v>GO</v>
          </cell>
          <cell r="C788" t="str">
            <v>CACHOEIRA DOURADA</v>
          </cell>
          <cell r="D788" t="str">
            <v>520425</v>
          </cell>
          <cell r="E788">
            <v>13552</v>
          </cell>
          <cell r="F788">
            <v>22615377</v>
          </cell>
          <cell r="G788">
            <v>11708</v>
          </cell>
          <cell r="H788">
            <v>11644950</v>
          </cell>
        </row>
        <row r="789">
          <cell r="A789">
            <v>520430</v>
          </cell>
          <cell r="B789" t="str">
            <v>GO</v>
          </cell>
          <cell r="C789" t="str">
            <v>CAÇU</v>
          </cell>
          <cell r="D789" t="str">
            <v>520430</v>
          </cell>
          <cell r="E789">
            <v>12562</v>
          </cell>
          <cell r="F789">
            <v>10018619</v>
          </cell>
          <cell r="H789">
            <v>5140695</v>
          </cell>
        </row>
        <row r="790">
          <cell r="A790">
            <v>520440</v>
          </cell>
          <cell r="B790" t="str">
            <v>GO</v>
          </cell>
          <cell r="C790" t="str">
            <v>CAIAPÔNIA</v>
          </cell>
          <cell r="D790" t="str">
            <v>520440</v>
          </cell>
          <cell r="E790">
            <v>30816</v>
          </cell>
          <cell r="F790">
            <v>26203642</v>
          </cell>
          <cell r="G790">
            <v>21945</v>
          </cell>
          <cell r="H790">
            <v>14355876</v>
          </cell>
        </row>
        <row r="791">
          <cell r="A791">
            <v>520450</v>
          </cell>
          <cell r="B791" t="str">
            <v>GO</v>
          </cell>
          <cell r="C791" t="str">
            <v>CALDAS NOVAS</v>
          </cell>
          <cell r="D791" t="str">
            <v>520450</v>
          </cell>
          <cell r="F791">
            <v>74344637</v>
          </cell>
          <cell r="G791">
            <v>59983</v>
          </cell>
          <cell r="H791">
            <v>36106437</v>
          </cell>
        </row>
        <row r="792">
          <cell r="A792">
            <v>520455</v>
          </cell>
          <cell r="B792" t="str">
            <v>GO</v>
          </cell>
          <cell r="C792" t="str">
            <v>CALDAZINHA</v>
          </cell>
          <cell r="D792" t="str">
            <v>520455</v>
          </cell>
          <cell r="E792">
            <v>40211</v>
          </cell>
          <cell r="F792">
            <v>6610598</v>
          </cell>
          <cell r="G792">
            <v>23510</v>
          </cell>
          <cell r="H792">
            <v>3774244</v>
          </cell>
        </row>
        <row r="793">
          <cell r="A793">
            <v>520460</v>
          </cell>
          <cell r="B793" t="str">
            <v>GO</v>
          </cell>
          <cell r="C793" t="str">
            <v>CAMPESTRE DE GOIÁS</v>
          </cell>
          <cell r="D793" t="str">
            <v>520460</v>
          </cell>
          <cell r="E793">
            <v>132</v>
          </cell>
          <cell r="F793">
            <v>2048792</v>
          </cell>
          <cell r="G793">
            <v>58</v>
          </cell>
          <cell r="H793">
            <v>1023345</v>
          </cell>
        </row>
        <row r="794">
          <cell r="A794">
            <v>520465</v>
          </cell>
          <cell r="B794" t="str">
            <v>GO</v>
          </cell>
          <cell r="C794" t="str">
            <v>CAMPINAÇU</v>
          </cell>
          <cell r="D794" t="str">
            <v>520465</v>
          </cell>
          <cell r="E794">
            <v>206</v>
          </cell>
          <cell r="F794">
            <v>141054</v>
          </cell>
          <cell r="G794">
            <v>93</v>
          </cell>
          <cell r="H794">
            <v>95934</v>
          </cell>
        </row>
        <row r="795">
          <cell r="A795">
            <v>520470</v>
          </cell>
          <cell r="B795" t="str">
            <v>GO</v>
          </cell>
          <cell r="C795" t="str">
            <v>CAMPINORTE</v>
          </cell>
          <cell r="D795" t="str">
            <v>520470</v>
          </cell>
          <cell r="E795">
            <v>4429</v>
          </cell>
          <cell r="F795">
            <v>7064600</v>
          </cell>
          <cell r="G795">
            <v>4314</v>
          </cell>
          <cell r="H795">
            <v>4648713</v>
          </cell>
        </row>
        <row r="796">
          <cell r="A796">
            <v>520480</v>
          </cell>
          <cell r="B796" t="str">
            <v>GO</v>
          </cell>
          <cell r="C796" t="str">
            <v>CAMPO ALEGRE DE GOIÁS</v>
          </cell>
          <cell r="D796" t="str">
            <v>520480</v>
          </cell>
          <cell r="E796">
            <v>62002</v>
          </cell>
          <cell r="F796">
            <v>24011767</v>
          </cell>
          <cell r="G796">
            <v>30948</v>
          </cell>
          <cell r="H796">
            <v>12480237</v>
          </cell>
        </row>
        <row r="797">
          <cell r="A797">
            <v>520485</v>
          </cell>
          <cell r="B797" t="str">
            <v>GO</v>
          </cell>
          <cell r="C797" t="str">
            <v>CAMPO LIMPO DE GOIÁS</v>
          </cell>
          <cell r="D797" t="str">
            <v>520485</v>
          </cell>
          <cell r="E797">
            <v>80244</v>
          </cell>
          <cell r="F797">
            <v>16946454</v>
          </cell>
          <cell r="G797">
            <v>50124</v>
          </cell>
          <cell r="H797">
            <v>8748785</v>
          </cell>
        </row>
        <row r="798">
          <cell r="A798">
            <v>520490</v>
          </cell>
          <cell r="B798" t="str">
            <v>GO</v>
          </cell>
          <cell r="C798" t="str">
            <v>CAMPOS BELOS</v>
          </cell>
          <cell r="D798" t="str">
            <v>520490</v>
          </cell>
          <cell r="E798">
            <v>47569</v>
          </cell>
          <cell r="F798">
            <v>13572427</v>
          </cell>
          <cell r="G798">
            <v>18466</v>
          </cell>
          <cell r="H798">
            <v>6133296</v>
          </cell>
        </row>
        <row r="799">
          <cell r="A799">
            <v>520495</v>
          </cell>
          <cell r="B799" t="str">
            <v>GO</v>
          </cell>
          <cell r="C799" t="str">
            <v>CAMPOS VERDES</v>
          </cell>
          <cell r="D799" t="str">
            <v>520495</v>
          </cell>
          <cell r="F799">
            <v>68918640</v>
          </cell>
          <cell r="H799">
            <v>34459320</v>
          </cell>
        </row>
        <row r="800">
          <cell r="A800">
            <v>520500</v>
          </cell>
          <cell r="B800" t="str">
            <v>GO</v>
          </cell>
          <cell r="C800" t="str">
            <v>CARMO DO RIO VERDE</v>
          </cell>
          <cell r="D800" t="str">
            <v>520500</v>
          </cell>
          <cell r="E800">
            <v>24020</v>
          </cell>
          <cell r="F800">
            <v>18370594</v>
          </cell>
          <cell r="G800">
            <v>13775</v>
          </cell>
          <cell r="H800">
            <v>9125280</v>
          </cell>
        </row>
        <row r="801">
          <cell r="A801">
            <v>520505</v>
          </cell>
          <cell r="B801" t="str">
            <v>GO</v>
          </cell>
          <cell r="C801" t="str">
            <v>CASTELÂNDIA</v>
          </cell>
          <cell r="D801" t="str">
            <v>520505</v>
          </cell>
          <cell r="E801">
            <v>2761</v>
          </cell>
          <cell r="F801">
            <v>5298055</v>
          </cell>
          <cell r="G801">
            <v>542</v>
          </cell>
          <cell r="H801">
            <v>2627393</v>
          </cell>
        </row>
        <row r="802">
          <cell r="A802">
            <v>520510</v>
          </cell>
          <cell r="B802" t="str">
            <v>GO</v>
          </cell>
          <cell r="C802" t="str">
            <v>CATALÃO</v>
          </cell>
          <cell r="D802" t="str">
            <v>520510</v>
          </cell>
          <cell r="E802">
            <v>403787</v>
          </cell>
          <cell r="F802">
            <v>116625101</v>
          </cell>
          <cell r="G802">
            <v>171636</v>
          </cell>
          <cell r="H802">
            <v>54015918</v>
          </cell>
        </row>
        <row r="803">
          <cell r="A803">
            <v>520520</v>
          </cell>
          <cell r="B803" t="str">
            <v>GO</v>
          </cell>
          <cell r="C803" t="str">
            <v>CATURAÍ</v>
          </cell>
          <cell r="D803" t="str">
            <v>520520</v>
          </cell>
          <cell r="F803">
            <v>787004</v>
          </cell>
          <cell r="H803">
            <v>402210</v>
          </cell>
        </row>
        <row r="804">
          <cell r="A804">
            <v>520530</v>
          </cell>
          <cell r="B804" t="str">
            <v>GO</v>
          </cell>
          <cell r="C804" t="str">
            <v>CAVALCANTE</v>
          </cell>
          <cell r="D804" t="str">
            <v>520530</v>
          </cell>
          <cell r="E804">
            <v>7547</v>
          </cell>
          <cell r="F804">
            <v>22626631</v>
          </cell>
          <cell r="G804">
            <v>2016</v>
          </cell>
          <cell r="H804">
            <v>10993926</v>
          </cell>
        </row>
        <row r="805">
          <cell r="A805">
            <v>520540</v>
          </cell>
          <cell r="B805" t="str">
            <v>GO</v>
          </cell>
          <cell r="C805" t="str">
            <v>CERES</v>
          </cell>
          <cell r="D805" t="str">
            <v>520540</v>
          </cell>
          <cell r="E805">
            <v>297538</v>
          </cell>
          <cell r="F805">
            <v>40950683</v>
          </cell>
          <cell r="G805">
            <v>140714</v>
          </cell>
          <cell r="H805">
            <v>20511606</v>
          </cell>
        </row>
        <row r="806">
          <cell r="A806">
            <v>520545</v>
          </cell>
          <cell r="B806" t="str">
            <v>GO</v>
          </cell>
          <cell r="C806" t="str">
            <v>CEZARINA</v>
          </cell>
          <cell r="D806" t="str">
            <v>520545</v>
          </cell>
          <cell r="E806">
            <v>34033</v>
          </cell>
          <cell r="F806">
            <v>24678008</v>
          </cell>
          <cell r="G806">
            <v>17677</v>
          </cell>
          <cell r="H806">
            <v>12874132</v>
          </cell>
        </row>
        <row r="807">
          <cell r="A807">
            <v>520547</v>
          </cell>
          <cell r="B807" t="str">
            <v>GO</v>
          </cell>
          <cell r="C807" t="str">
            <v>CHAPADÃO DO CÉU</v>
          </cell>
          <cell r="D807" t="str">
            <v>520547</v>
          </cell>
          <cell r="F807">
            <v>18890748</v>
          </cell>
          <cell r="H807">
            <v>9491175</v>
          </cell>
        </row>
        <row r="808">
          <cell r="A808">
            <v>520549</v>
          </cell>
          <cell r="B808" t="str">
            <v>GO</v>
          </cell>
          <cell r="C808" t="str">
            <v>CIDADE OCIDENTAL</v>
          </cell>
          <cell r="D808" t="str">
            <v>520549</v>
          </cell>
          <cell r="E808">
            <v>82524</v>
          </cell>
          <cell r="F808">
            <v>15504171</v>
          </cell>
          <cell r="G808">
            <v>72034</v>
          </cell>
          <cell r="H808">
            <v>11624994</v>
          </cell>
        </row>
        <row r="809">
          <cell r="A809">
            <v>520551</v>
          </cell>
          <cell r="B809" t="str">
            <v>GO</v>
          </cell>
          <cell r="C809" t="str">
            <v>COCALZINHO DE GOIÁS</v>
          </cell>
          <cell r="D809" t="str">
            <v>520551</v>
          </cell>
          <cell r="E809">
            <v>155246</v>
          </cell>
          <cell r="F809">
            <v>77596799</v>
          </cell>
          <cell r="G809">
            <v>86614</v>
          </cell>
          <cell r="H809">
            <v>37348791</v>
          </cell>
        </row>
        <row r="810">
          <cell r="A810">
            <v>520552</v>
          </cell>
          <cell r="B810" t="str">
            <v>GO</v>
          </cell>
          <cell r="C810" t="str">
            <v>COLINAS DO SUL</v>
          </cell>
          <cell r="D810" t="str">
            <v>520552</v>
          </cell>
          <cell r="F810">
            <v>943350</v>
          </cell>
          <cell r="H810">
            <v>471675</v>
          </cell>
        </row>
        <row r="811">
          <cell r="A811">
            <v>520570</v>
          </cell>
          <cell r="B811" t="str">
            <v>GO</v>
          </cell>
          <cell r="C811" t="str">
            <v>CÓRREGO DO OURO</v>
          </cell>
          <cell r="D811" t="str">
            <v>520570</v>
          </cell>
          <cell r="E811">
            <v>10734</v>
          </cell>
          <cell r="F811">
            <v>5422481</v>
          </cell>
          <cell r="G811">
            <v>8029</v>
          </cell>
          <cell r="H811">
            <v>2907694</v>
          </cell>
        </row>
        <row r="812">
          <cell r="A812">
            <v>520580</v>
          </cell>
          <cell r="B812" t="str">
            <v>GO</v>
          </cell>
          <cell r="C812" t="str">
            <v>CORUMBÁ DE GOIÁS</v>
          </cell>
          <cell r="D812" t="str">
            <v>520580</v>
          </cell>
          <cell r="E812">
            <v>51635</v>
          </cell>
          <cell r="F812">
            <v>48864457</v>
          </cell>
          <cell r="G812">
            <v>35984</v>
          </cell>
          <cell r="H812">
            <v>23632485</v>
          </cell>
        </row>
        <row r="813">
          <cell r="A813">
            <v>520590</v>
          </cell>
          <cell r="B813" t="str">
            <v>GO</v>
          </cell>
          <cell r="C813" t="str">
            <v>CORUMBAÍBA</v>
          </cell>
          <cell r="D813" t="str">
            <v>520590</v>
          </cell>
          <cell r="F813">
            <v>4129421</v>
          </cell>
          <cell r="H813">
            <v>2066835</v>
          </cell>
        </row>
        <row r="814">
          <cell r="A814">
            <v>520620</v>
          </cell>
          <cell r="B814" t="str">
            <v>GO</v>
          </cell>
          <cell r="C814" t="str">
            <v>CRISTALINA</v>
          </cell>
          <cell r="D814" t="str">
            <v>520620</v>
          </cell>
          <cell r="F814">
            <v>128701217</v>
          </cell>
          <cell r="H814">
            <v>64368840</v>
          </cell>
        </row>
        <row r="815">
          <cell r="A815">
            <v>520630</v>
          </cell>
          <cell r="B815" t="str">
            <v>GO</v>
          </cell>
          <cell r="C815" t="str">
            <v>CRISTIANÓPOLIS</v>
          </cell>
          <cell r="D815" t="str">
            <v>520630</v>
          </cell>
          <cell r="E815">
            <v>19049</v>
          </cell>
          <cell r="F815">
            <v>4756154</v>
          </cell>
          <cell r="G815">
            <v>10717</v>
          </cell>
          <cell r="H815">
            <v>2343072</v>
          </cell>
        </row>
        <row r="816">
          <cell r="A816">
            <v>520650</v>
          </cell>
          <cell r="B816" t="str">
            <v>GO</v>
          </cell>
          <cell r="C816" t="str">
            <v>CROMÍNIA</v>
          </cell>
          <cell r="D816" t="str">
            <v>520650</v>
          </cell>
          <cell r="E816">
            <v>17241</v>
          </cell>
          <cell r="F816">
            <v>3377472</v>
          </cell>
          <cell r="G816">
            <v>6749</v>
          </cell>
          <cell r="H816">
            <v>1734194</v>
          </cell>
        </row>
        <row r="817">
          <cell r="A817">
            <v>520660</v>
          </cell>
          <cell r="B817" t="str">
            <v>GO</v>
          </cell>
          <cell r="C817" t="str">
            <v>CUMARI</v>
          </cell>
          <cell r="D817" t="str">
            <v>520660</v>
          </cell>
          <cell r="F817">
            <v>4716840</v>
          </cell>
          <cell r="H817">
            <v>2358420</v>
          </cell>
        </row>
        <row r="818">
          <cell r="A818">
            <v>520680</v>
          </cell>
          <cell r="B818" t="str">
            <v>GO</v>
          </cell>
          <cell r="C818" t="str">
            <v>DAMOLÂNDIA</v>
          </cell>
          <cell r="D818" t="str">
            <v>520680</v>
          </cell>
          <cell r="E818">
            <v>18319</v>
          </cell>
          <cell r="F818">
            <v>8347230</v>
          </cell>
          <cell r="G818">
            <v>9075</v>
          </cell>
          <cell r="H818">
            <v>4272447</v>
          </cell>
        </row>
        <row r="819">
          <cell r="A819">
            <v>520690</v>
          </cell>
          <cell r="B819" t="str">
            <v>GO</v>
          </cell>
          <cell r="C819" t="str">
            <v>DAVINÓPOLIS</v>
          </cell>
          <cell r="D819" t="str">
            <v>520690</v>
          </cell>
          <cell r="F819">
            <v>6132960</v>
          </cell>
          <cell r="H819">
            <v>3066480</v>
          </cell>
        </row>
        <row r="820">
          <cell r="A820">
            <v>520710</v>
          </cell>
          <cell r="B820" t="str">
            <v>GO</v>
          </cell>
          <cell r="C820" t="str">
            <v>DIORAMA</v>
          </cell>
          <cell r="D820" t="str">
            <v>520710</v>
          </cell>
          <cell r="F820">
            <v>57540</v>
          </cell>
          <cell r="H820">
            <v>28770</v>
          </cell>
        </row>
        <row r="821">
          <cell r="A821">
            <v>520830</v>
          </cell>
          <cell r="B821" t="str">
            <v>GO</v>
          </cell>
          <cell r="C821" t="str">
            <v>DIVINÓPOLIS DE GOIÁS</v>
          </cell>
          <cell r="D821" t="str">
            <v>520830</v>
          </cell>
          <cell r="F821">
            <v>976569</v>
          </cell>
          <cell r="H821">
            <v>488295</v>
          </cell>
        </row>
        <row r="822">
          <cell r="A822">
            <v>520725</v>
          </cell>
          <cell r="B822" t="str">
            <v>GO</v>
          </cell>
          <cell r="C822" t="str">
            <v>DOVERLÂNDIA</v>
          </cell>
          <cell r="D822" t="str">
            <v>520725</v>
          </cell>
          <cell r="E822">
            <v>16210</v>
          </cell>
          <cell r="F822">
            <v>8407799</v>
          </cell>
          <cell r="G822">
            <v>9962</v>
          </cell>
          <cell r="H822">
            <v>3184932</v>
          </cell>
        </row>
        <row r="823">
          <cell r="A823">
            <v>520735</v>
          </cell>
          <cell r="B823" t="str">
            <v>GO</v>
          </cell>
          <cell r="C823" t="str">
            <v>EDEALINA</v>
          </cell>
          <cell r="D823" t="str">
            <v>520735</v>
          </cell>
          <cell r="F823">
            <v>6454070</v>
          </cell>
          <cell r="H823">
            <v>3238410</v>
          </cell>
        </row>
        <row r="824">
          <cell r="A824">
            <v>520740</v>
          </cell>
          <cell r="B824" t="str">
            <v>GO</v>
          </cell>
          <cell r="C824" t="str">
            <v>EDÉIA</v>
          </cell>
          <cell r="D824" t="str">
            <v>520740</v>
          </cell>
          <cell r="E824">
            <v>25224</v>
          </cell>
          <cell r="F824">
            <v>643213993</v>
          </cell>
          <cell r="G824">
            <v>8916</v>
          </cell>
          <cell r="H824">
            <v>317950066</v>
          </cell>
        </row>
        <row r="825">
          <cell r="A825">
            <v>520750</v>
          </cell>
          <cell r="B825" t="str">
            <v>GO</v>
          </cell>
          <cell r="C825" t="str">
            <v>ESTRELA DO NORTE</v>
          </cell>
          <cell r="D825" t="str">
            <v>520750</v>
          </cell>
          <cell r="F825">
            <v>690150</v>
          </cell>
          <cell r="H825">
            <v>345075</v>
          </cell>
        </row>
        <row r="826">
          <cell r="A826">
            <v>520753</v>
          </cell>
          <cell r="B826" t="str">
            <v>GO</v>
          </cell>
          <cell r="C826" t="str">
            <v>FAINA</v>
          </cell>
          <cell r="D826" t="str">
            <v>520753</v>
          </cell>
          <cell r="E826">
            <v>3402</v>
          </cell>
          <cell r="F826">
            <v>1954096</v>
          </cell>
          <cell r="G826">
            <v>2222</v>
          </cell>
          <cell r="H826">
            <v>996038</v>
          </cell>
        </row>
        <row r="827">
          <cell r="A827">
            <v>520780</v>
          </cell>
          <cell r="B827" t="str">
            <v>GO</v>
          </cell>
          <cell r="C827" t="str">
            <v>FIRMINÓPOLIS</v>
          </cell>
          <cell r="D827" t="str">
            <v>520780</v>
          </cell>
          <cell r="E827">
            <v>98296</v>
          </cell>
          <cell r="F827">
            <v>15338274</v>
          </cell>
          <cell r="G827">
            <v>49347</v>
          </cell>
          <cell r="H827">
            <v>6470161</v>
          </cell>
        </row>
        <row r="828">
          <cell r="A828">
            <v>520790</v>
          </cell>
          <cell r="B828" t="str">
            <v>GO</v>
          </cell>
          <cell r="C828" t="str">
            <v>FLORES DE GOIÁS</v>
          </cell>
          <cell r="D828" t="str">
            <v>520790</v>
          </cell>
          <cell r="E828">
            <v>8675</v>
          </cell>
          <cell r="F828">
            <v>7902105</v>
          </cell>
          <cell r="G828">
            <v>4295</v>
          </cell>
          <cell r="H828">
            <v>3930584</v>
          </cell>
        </row>
        <row r="829">
          <cell r="A829">
            <v>520800</v>
          </cell>
          <cell r="B829" t="str">
            <v>GO</v>
          </cell>
          <cell r="C829" t="str">
            <v>FORMOSA</v>
          </cell>
          <cell r="D829" t="str">
            <v>520800</v>
          </cell>
          <cell r="E829">
            <v>28531</v>
          </cell>
          <cell r="F829">
            <v>93237187</v>
          </cell>
          <cell r="G829">
            <v>13373</v>
          </cell>
          <cell r="H829">
            <v>45519272</v>
          </cell>
        </row>
        <row r="830">
          <cell r="A830">
            <v>520810</v>
          </cell>
          <cell r="B830" t="str">
            <v>GO</v>
          </cell>
          <cell r="C830" t="str">
            <v>FORMOSO</v>
          </cell>
          <cell r="D830" t="str">
            <v>520810</v>
          </cell>
          <cell r="F830">
            <v>674946</v>
          </cell>
          <cell r="H830">
            <v>338880</v>
          </cell>
        </row>
        <row r="831">
          <cell r="A831">
            <v>520815</v>
          </cell>
          <cell r="B831" t="str">
            <v>GO</v>
          </cell>
          <cell r="C831" t="str">
            <v>GAMELEIRA DE GOIÁS</v>
          </cell>
          <cell r="D831" t="str">
            <v>520815</v>
          </cell>
          <cell r="E831">
            <v>48523</v>
          </cell>
          <cell r="F831">
            <v>24012319</v>
          </cell>
          <cell r="G831">
            <v>34290</v>
          </cell>
          <cell r="H831">
            <v>11169996</v>
          </cell>
        </row>
        <row r="832">
          <cell r="A832">
            <v>520840</v>
          </cell>
          <cell r="B832" t="str">
            <v>GO</v>
          </cell>
          <cell r="C832" t="str">
            <v>GOIANÁPOLIS</v>
          </cell>
          <cell r="D832" t="str">
            <v>520840</v>
          </cell>
          <cell r="E832">
            <v>56124</v>
          </cell>
          <cell r="F832">
            <v>9651902</v>
          </cell>
          <cell r="G832">
            <v>32543</v>
          </cell>
          <cell r="H832">
            <v>4712102</v>
          </cell>
        </row>
        <row r="833">
          <cell r="A833">
            <v>520850</v>
          </cell>
          <cell r="B833" t="str">
            <v>GO</v>
          </cell>
          <cell r="C833" t="str">
            <v>GOIANDIRA</v>
          </cell>
          <cell r="D833" t="str">
            <v>520850</v>
          </cell>
          <cell r="E833">
            <v>69277</v>
          </cell>
          <cell r="F833">
            <v>13247545</v>
          </cell>
          <cell r="G833">
            <v>26877</v>
          </cell>
          <cell r="H833">
            <v>6538791</v>
          </cell>
        </row>
        <row r="834">
          <cell r="A834">
            <v>520870</v>
          </cell>
          <cell r="B834" t="str">
            <v>GO</v>
          </cell>
          <cell r="C834" t="str">
            <v>GOIÂNIA</v>
          </cell>
          <cell r="D834" t="str">
            <v>520870</v>
          </cell>
          <cell r="F834">
            <v>637900</v>
          </cell>
          <cell r="H834">
            <v>319125</v>
          </cell>
        </row>
        <row r="835">
          <cell r="A835">
            <v>520880</v>
          </cell>
          <cell r="B835" t="str">
            <v>GO</v>
          </cell>
          <cell r="C835" t="str">
            <v>GOIANIRA</v>
          </cell>
          <cell r="D835" t="str">
            <v>520880</v>
          </cell>
          <cell r="E835">
            <v>119127</v>
          </cell>
          <cell r="F835">
            <v>19508293</v>
          </cell>
          <cell r="G835">
            <v>56536</v>
          </cell>
          <cell r="H835">
            <v>10293915</v>
          </cell>
        </row>
        <row r="836">
          <cell r="A836">
            <v>520890</v>
          </cell>
          <cell r="B836" t="str">
            <v>GO</v>
          </cell>
          <cell r="C836" t="str">
            <v>GOIÁS</v>
          </cell>
          <cell r="D836" t="str">
            <v>520890</v>
          </cell>
          <cell r="E836">
            <v>90163</v>
          </cell>
          <cell r="F836">
            <v>16579310</v>
          </cell>
          <cell r="G836">
            <v>50844</v>
          </cell>
          <cell r="H836">
            <v>8487305</v>
          </cell>
        </row>
        <row r="837">
          <cell r="A837">
            <v>520910</v>
          </cell>
          <cell r="B837" t="str">
            <v>GO</v>
          </cell>
          <cell r="C837" t="str">
            <v>GOIATUBA</v>
          </cell>
          <cell r="D837" t="str">
            <v>520910</v>
          </cell>
          <cell r="F837">
            <v>1015066470</v>
          </cell>
          <cell r="H837">
            <v>507537645</v>
          </cell>
        </row>
        <row r="838">
          <cell r="A838">
            <v>520915</v>
          </cell>
          <cell r="B838" t="str">
            <v>GO</v>
          </cell>
          <cell r="C838" t="str">
            <v>GOUVELÂNDIA</v>
          </cell>
          <cell r="D838" t="str">
            <v>520915</v>
          </cell>
          <cell r="F838">
            <v>5206590</v>
          </cell>
          <cell r="H838">
            <v>2603295</v>
          </cell>
        </row>
        <row r="839">
          <cell r="A839">
            <v>520929</v>
          </cell>
          <cell r="B839" t="str">
            <v>GO</v>
          </cell>
          <cell r="C839" t="str">
            <v>GUARAÍTA</v>
          </cell>
          <cell r="D839" t="str">
            <v>520929</v>
          </cell>
          <cell r="E839">
            <v>1730</v>
          </cell>
          <cell r="F839">
            <v>7353646</v>
          </cell>
          <cell r="G839">
            <v>42</v>
          </cell>
          <cell r="H839">
            <v>3655354</v>
          </cell>
        </row>
        <row r="840">
          <cell r="A840">
            <v>520940</v>
          </cell>
          <cell r="B840" t="str">
            <v>GO</v>
          </cell>
          <cell r="C840" t="str">
            <v>GUARANI DE GOIÁS</v>
          </cell>
          <cell r="D840" t="str">
            <v>520940</v>
          </cell>
          <cell r="F840">
            <v>42340215</v>
          </cell>
          <cell r="G840">
            <v>4976</v>
          </cell>
          <cell r="H840">
            <v>21543137</v>
          </cell>
        </row>
        <row r="841">
          <cell r="A841">
            <v>520945</v>
          </cell>
          <cell r="B841" t="str">
            <v>GO</v>
          </cell>
          <cell r="C841" t="str">
            <v>GUARINOS</v>
          </cell>
          <cell r="D841" t="str">
            <v>520945</v>
          </cell>
          <cell r="E841">
            <v>52868</v>
          </cell>
          <cell r="F841">
            <v>4175061</v>
          </cell>
          <cell r="G841">
            <v>13199</v>
          </cell>
          <cell r="H841">
            <v>2056068</v>
          </cell>
        </row>
        <row r="842">
          <cell r="A842">
            <v>520960</v>
          </cell>
          <cell r="B842" t="str">
            <v>GO</v>
          </cell>
          <cell r="C842" t="str">
            <v>HEITORAÍ</v>
          </cell>
          <cell r="D842" t="str">
            <v>520960</v>
          </cell>
          <cell r="E842">
            <v>26197</v>
          </cell>
          <cell r="F842">
            <v>7451747</v>
          </cell>
          <cell r="G842">
            <v>8456</v>
          </cell>
          <cell r="H842">
            <v>4206326</v>
          </cell>
        </row>
        <row r="843">
          <cell r="A843">
            <v>520970</v>
          </cell>
          <cell r="B843" t="str">
            <v>GO</v>
          </cell>
          <cell r="C843" t="str">
            <v>HIDROLÂNDIA</v>
          </cell>
          <cell r="D843" t="str">
            <v>520970</v>
          </cell>
          <cell r="E843">
            <v>42703</v>
          </cell>
          <cell r="F843">
            <v>28678191</v>
          </cell>
          <cell r="G843">
            <v>22468</v>
          </cell>
          <cell r="H843">
            <v>14002934</v>
          </cell>
        </row>
        <row r="844">
          <cell r="A844">
            <v>520980</v>
          </cell>
          <cell r="B844" t="str">
            <v>GO</v>
          </cell>
          <cell r="C844" t="str">
            <v>HIDROLINA</v>
          </cell>
          <cell r="D844" t="str">
            <v>520980</v>
          </cell>
          <cell r="F844">
            <v>6977910</v>
          </cell>
          <cell r="H844">
            <v>3488955</v>
          </cell>
        </row>
        <row r="845">
          <cell r="A845">
            <v>520990</v>
          </cell>
          <cell r="B845" t="str">
            <v>GO</v>
          </cell>
          <cell r="C845" t="str">
            <v>IACIARA</v>
          </cell>
          <cell r="D845" t="str">
            <v>520990</v>
          </cell>
          <cell r="F845">
            <v>7485660</v>
          </cell>
          <cell r="H845">
            <v>3742830</v>
          </cell>
        </row>
        <row r="846">
          <cell r="A846">
            <v>520993</v>
          </cell>
          <cell r="B846" t="str">
            <v>GO</v>
          </cell>
          <cell r="C846" t="str">
            <v>INACIOLÂNDIA</v>
          </cell>
          <cell r="D846" t="str">
            <v>520993</v>
          </cell>
          <cell r="E846">
            <v>47653</v>
          </cell>
          <cell r="F846">
            <v>12410391</v>
          </cell>
          <cell r="G846">
            <v>27263</v>
          </cell>
          <cell r="H846">
            <v>6175084</v>
          </cell>
        </row>
        <row r="847">
          <cell r="A847">
            <v>521000</v>
          </cell>
          <cell r="B847" t="str">
            <v>GO</v>
          </cell>
          <cell r="C847" t="str">
            <v>INHUMAS</v>
          </cell>
          <cell r="D847" t="str">
            <v>521000</v>
          </cell>
          <cell r="F847">
            <v>119982293</v>
          </cell>
          <cell r="H847">
            <v>60016560</v>
          </cell>
        </row>
        <row r="848">
          <cell r="A848">
            <v>521010</v>
          </cell>
          <cell r="B848" t="str">
            <v>GO</v>
          </cell>
          <cell r="C848" t="str">
            <v>IPAMERI</v>
          </cell>
          <cell r="D848" t="str">
            <v>521010</v>
          </cell>
          <cell r="E848">
            <v>36880</v>
          </cell>
          <cell r="F848">
            <v>10069881</v>
          </cell>
          <cell r="G848">
            <v>14489</v>
          </cell>
          <cell r="H848">
            <v>4612433</v>
          </cell>
        </row>
        <row r="849">
          <cell r="A849">
            <v>521020</v>
          </cell>
          <cell r="B849" t="str">
            <v>GO</v>
          </cell>
          <cell r="C849" t="str">
            <v>IPORÁ</v>
          </cell>
          <cell r="D849" t="str">
            <v>521020</v>
          </cell>
          <cell r="E849">
            <v>2232</v>
          </cell>
          <cell r="F849">
            <v>2601381</v>
          </cell>
          <cell r="G849">
            <v>2294</v>
          </cell>
          <cell r="H849">
            <v>1246728</v>
          </cell>
        </row>
        <row r="850">
          <cell r="A850">
            <v>521030</v>
          </cell>
          <cell r="B850" t="str">
            <v>GO</v>
          </cell>
          <cell r="C850" t="str">
            <v>ISRAELÂNDIA</v>
          </cell>
          <cell r="D850" t="str">
            <v>521030</v>
          </cell>
          <cell r="F850">
            <v>504570</v>
          </cell>
          <cell r="H850">
            <v>252285</v>
          </cell>
        </row>
        <row r="851">
          <cell r="A851">
            <v>521040</v>
          </cell>
          <cell r="B851" t="str">
            <v>GO</v>
          </cell>
          <cell r="C851" t="str">
            <v>ITABERAÍ</v>
          </cell>
          <cell r="D851" t="str">
            <v>521040</v>
          </cell>
          <cell r="F851">
            <v>5457540</v>
          </cell>
          <cell r="H851">
            <v>2728770</v>
          </cell>
        </row>
        <row r="852">
          <cell r="A852">
            <v>521056</v>
          </cell>
          <cell r="B852" t="str">
            <v>GO</v>
          </cell>
          <cell r="C852" t="str">
            <v>ITAGUARI</v>
          </cell>
          <cell r="D852" t="str">
            <v>521056</v>
          </cell>
          <cell r="E852">
            <v>15328</v>
          </cell>
          <cell r="F852">
            <v>2120485</v>
          </cell>
          <cell r="G852">
            <v>3041</v>
          </cell>
          <cell r="H852">
            <v>717040</v>
          </cell>
        </row>
        <row r="853">
          <cell r="A853">
            <v>521060</v>
          </cell>
          <cell r="B853" t="str">
            <v>GO</v>
          </cell>
          <cell r="C853" t="str">
            <v>ITAGUARU</v>
          </cell>
          <cell r="D853" t="str">
            <v>521060</v>
          </cell>
          <cell r="E853">
            <v>7621</v>
          </cell>
          <cell r="F853">
            <v>7408722</v>
          </cell>
          <cell r="G853">
            <v>3120</v>
          </cell>
          <cell r="H853">
            <v>3532637</v>
          </cell>
        </row>
        <row r="854">
          <cell r="A854">
            <v>521080</v>
          </cell>
          <cell r="B854" t="str">
            <v>GO</v>
          </cell>
          <cell r="C854" t="str">
            <v>ITAJÁ</v>
          </cell>
          <cell r="D854" t="str">
            <v>521080</v>
          </cell>
          <cell r="E854">
            <v>17605</v>
          </cell>
          <cell r="F854">
            <v>6061436</v>
          </cell>
          <cell r="G854">
            <v>6762</v>
          </cell>
          <cell r="H854">
            <v>3057627</v>
          </cell>
        </row>
        <row r="855">
          <cell r="A855">
            <v>521100</v>
          </cell>
          <cell r="B855" t="str">
            <v>GO</v>
          </cell>
          <cell r="C855" t="str">
            <v>ITAPIRAPUÃ</v>
          </cell>
          <cell r="D855" t="str">
            <v>521100</v>
          </cell>
          <cell r="F855">
            <v>392910</v>
          </cell>
          <cell r="H855">
            <v>196455</v>
          </cell>
        </row>
        <row r="856">
          <cell r="A856">
            <v>521130</v>
          </cell>
          <cell r="B856" t="str">
            <v>GO</v>
          </cell>
          <cell r="C856" t="str">
            <v>ITARUMÃ</v>
          </cell>
          <cell r="D856" t="str">
            <v>521130</v>
          </cell>
          <cell r="F856">
            <v>4673100</v>
          </cell>
          <cell r="H856">
            <v>2336550</v>
          </cell>
        </row>
        <row r="857">
          <cell r="A857">
            <v>521140</v>
          </cell>
          <cell r="B857" t="str">
            <v>GO</v>
          </cell>
          <cell r="C857" t="str">
            <v>ITAUÇU</v>
          </cell>
          <cell r="D857" t="str">
            <v>521140</v>
          </cell>
          <cell r="E857">
            <v>2650</v>
          </cell>
          <cell r="F857">
            <v>38366696</v>
          </cell>
          <cell r="G857">
            <v>1969</v>
          </cell>
          <cell r="H857">
            <v>19944367</v>
          </cell>
        </row>
        <row r="858">
          <cell r="A858">
            <v>521150</v>
          </cell>
          <cell r="B858" t="str">
            <v>GO</v>
          </cell>
          <cell r="C858" t="str">
            <v>ITUMBIARA</v>
          </cell>
          <cell r="D858" t="str">
            <v>521150</v>
          </cell>
          <cell r="E858">
            <v>115076</v>
          </cell>
          <cell r="F858">
            <v>41509482</v>
          </cell>
          <cell r="G858">
            <v>102084</v>
          </cell>
          <cell r="H858">
            <v>23106976</v>
          </cell>
        </row>
        <row r="859">
          <cell r="A859">
            <v>521160</v>
          </cell>
          <cell r="B859" t="str">
            <v>GO</v>
          </cell>
          <cell r="C859" t="str">
            <v>IVOLÂNDIA</v>
          </cell>
          <cell r="D859" t="str">
            <v>521160</v>
          </cell>
          <cell r="F859">
            <v>1643480</v>
          </cell>
          <cell r="G859">
            <v>302</v>
          </cell>
          <cell r="H859">
            <v>820063</v>
          </cell>
        </row>
        <row r="860">
          <cell r="A860">
            <v>521170</v>
          </cell>
          <cell r="B860" t="str">
            <v>GO</v>
          </cell>
          <cell r="C860" t="str">
            <v>JANDAIA</v>
          </cell>
          <cell r="D860" t="str">
            <v>521170</v>
          </cell>
          <cell r="E860">
            <v>52491</v>
          </cell>
          <cell r="F860">
            <v>10624898</v>
          </cell>
          <cell r="G860">
            <v>19735</v>
          </cell>
          <cell r="H860">
            <v>5026426</v>
          </cell>
        </row>
        <row r="861">
          <cell r="A861">
            <v>521190</v>
          </cell>
          <cell r="B861" t="str">
            <v>GO</v>
          </cell>
          <cell r="C861" t="str">
            <v>JATAÍ</v>
          </cell>
          <cell r="D861" t="str">
            <v>521190</v>
          </cell>
          <cell r="E861">
            <v>965942</v>
          </cell>
          <cell r="F861">
            <v>82083287</v>
          </cell>
          <cell r="G861">
            <v>520016</v>
          </cell>
          <cell r="H861">
            <v>65650449</v>
          </cell>
        </row>
        <row r="862">
          <cell r="A862">
            <v>521200</v>
          </cell>
          <cell r="B862" t="str">
            <v>GO</v>
          </cell>
          <cell r="C862" t="str">
            <v>JAUPACI</v>
          </cell>
          <cell r="D862" t="str">
            <v>521200</v>
          </cell>
          <cell r="F862">
            <v>1031760</v>
          </cell>
          <cell r="H862">
            <v>515880</v>
          </cell>
        </row>
        <row r="863">
          <cell r="A863">
            <v>521210</v>
          </cell>
          <cell r="B863" t="str">
            <v>GO</v>
          </cell>
          <cell r="C863" t="str">
            <v>JOVIÂNIA</v>
          </cell>
          <cell r="D863" t="str">
            <v>521210</v>
          </cell>
          <cell r="F863">
            <v>4499876</v>
          </cell>
          <cell r="H863">
            <v>2250645</v>
          </cell>
        </row>
        <row r="864">
          <cell r="A864">
            <v>521220</v>
          </cell>
          <cell r="B864" t="str">
            <v>GO</v>
          </cell>
          <cell r="C864" t="str">
            <v>JUSSARA</v>
          </cell>
          <cell r="D864" t="str">
            <v>521220</v>
          </cell>
          <cell r="E864">
            <v>64730</v>
          </cell>
          <cell r="F864">
            <v>36686009</v>
          </cell>
          <cell r="G864">
            <v>37486</v>
          </cell>
          <cell r="H864">
            <v>15239753</v>
          </cell>
        </row>
        <row r="865">
          <cell r="A865">
            <v>521225</v>
          </cell>
          <cell r="B865" t="str">
            <v>GO</v>
          </cell>
          <cell r="C865" t="str">
            <v>LAGOA SANTA</v>
          </cell>
          <cell r="D865" t="str">
            <v>521225</v>
          </cell>
          <cell r="E865">
            <v>5622</v>
          </cell>
          <cell r="F865">
            <v>1239059</v>
          </cell>
          <cell r="G865">
            <v>3258</v>
          </cell>
          <cell r="H865">
            <v>541072</v>
          </cell>
        </row>
        <row r="866">
          <cell r="A866">
            <v>521230</v>
          </cell>
          <cell r="B866" t="str">
            <v>GO</v>
          </cell>
          <cell r="C866" t="str">
            <v>LEOPOLDO DE BULHÕES</v>
          </cell>
          <cell r="D866" t="str">
            <v>521230</v>
          </cell>
          <cell r="F866">
            <v>6843360</v>
          </cell>
          <cell r="H866">
            <v>3421680</v>
          </cell>
        </row>
        <row r="867">
          <cell r="A867">
            <v>521250</v>
          </cell>
          <cell r="B867" t="str">
            <v>GO</v>
          </cell>
          <cell r="C867" t="str">
            <v>LUZIÂNIA</v>
          </cell>
          <cell r="D867" t="str">
            <v>521250</v>
          </cell>
          <cell r="F867">
            <v>19613003</v>
          </cell>
          <cell r="H867">
            <v>9849030</v>
          </cell>
        </row>
        <row r="868">
          <cell r="A868">
            <v>521270</v>
          </cell>
          <cell r="B868" t="str">
            <v>GO</v>
          </cell>
          <cell r="C868" t="str">
            <v>MAMBAÍ</v>
          </cell>
          <cell r="D868" t="str">
            <v>521270</v>
          </cell>
          <cell r="E868">
            <v>4424</v>
          </cell>
          <cell r="F868">
            <v>2130010</v>
          </cell>
          <cell r="G868">
            <v>1196</v>
          </cell>
          <cell r="H868">
            <v>1017204</v>
          </cell>
        </row>
        <row r="869">
          <cell r="A869">
            <v>521280</v>
          </cell>
          <cell r="B869" t="str">
            <v>GO</v>
          </cell>
          <cell r="C869" t="str">
            <v>MARA ROSA</v>
          </cell>
          <cell r="D869" t="str">
            <v>521280</v>
          </cell>
          <cell r="E869">
            <v>50598</v>
          </cell>
          <cell r="F869">
            <v>9797319</v>
          </cell>
          <cell r="G869">
            <v>26879</v>
          </cell>
          <cell r="H869">
            <v>5145398</v>
          </cell>
        </row>
        <row r="870">
          <cell r="A870">
            <v>521300</v>
          </cell>
          <cell r="B870" t="str">
            <v>GO</v>
          </cell>
          <cell r="C870" t="str">
            <v>MAURILÂNDIA</v>
          </cell>
          <cell r="D870" t="str">
            <v>521300</v>
          </cell>
          <cell r="E870">
            <v>2803</v>
          </cell>
          <cell r="F870">
            <v>1468074</v>
          </cell>
          <cell r="G870">
            <v>1592</v>
          </cell>
          <cell r="H870">
            <v>756333</v>
          </cell>
        </row>
        <row r="871">
          <cell r="A871">
            <v>521305</v>
          </cell>
          <cell r="B871" t="str">
            <v>GO</v>
          </cell>
          <cell r="C871" t="str">
            <v>MIMOSO DE GOIÁS</v>
          </cell>
          <cell r="D871" t="str">
            <v>521305</v>
          </cell>
          <cell r="E871">
            <v>3301</v>
          </cell>
          <cell r="F871">
            <v>12324499</v>
          </cell>
          <cell r="G871">
            <v>2027</v>
          </cell>
          <cell r="H871">
            <v>6116701</v>
          </cell>
        </row>
        <row r="872">
          <cell r="A872">
            <v>521308</v>
          </cell>
          <cell r="B872" t="str">
            <v>GO</v>
          </cell>
          <cell r="C872" t="str">
            <v>MINAÇU</v>
          </cell>
          <cell r="D872" t="str">
            <v>521308</v>
          </cell>
          <cell r="E872">
            <v>74708</v>
          </cell>
          <cell r="F872">
            <v>40559743</v>
          </cell>
          <cell r="G872">
            <v>67628</v>
          </cell>
          <cell r="H872">
            <v>20351053</v>
          </cell>
        </row>
        <row r="873">
          <cell r="A873">
            <v>521310</v>
          </cell>
          <cell r="B873" t="str">
            <v>GO</v>
          </cell>
          <cell r="C873" t="str">
            <v>MINEIROS</v>
          </cell>
          <cell r="D873" t="str">
            <v>521310</v>
          </cell>
          <cell r="F873">
            <v>120919257</v>
          </cell>
          <cell r="H873">
            <v>60794625</v>
          </cell>
        </row>
        <row r="874">
          <cell r="A874">
            <v>521340</v>
          </cell>
          <cell r="B874" t="str">
            <v>GO</v>
          </cell>
          <cell r="C874" t="str">
            <v>MOIPORÁ</v>
          </cell>
          <cell r="D874" t="str">
            <v>521340</v>
          </cell>
          <cell r="E874">
            <v>11311</v>
          </cell>
          <cell r="F874">
            <v>4571296</v>
          </cell>
          <cell r="G874">
            <v>6790</v>
          </cell>
          <cell r="H874">
            <v>2223733</v>
          </cell>
        </row>
        <row r="875">
          <cell r="A875">
            <v>521350</v>
          </cell>
          <cell r="B875" t="str">
            <v>GO</v>
          </cell>
          <cell r="C875" t="str">
            <v>MONTE ALEGRE DE GOIÁS</v>
          </cell>
          <cell r="D875" t="str">
            <v>521350</v>
          </cell>
          <cell r="F875">
            <v>124350</v>
          </cell>
          <cell r="H875">
            <v>62175</v>
          </cell>
        </row>
        <row r="876">
          <cell r="A876">
            <v>521375</v>
          </cell>
          <cell r="B876" t="str">
            <v>GO</v>
          </cell>
          <cell r="C876" t="str">
            <v>MONTIVIDIU</v>
          </cell>
          <cell r="D876" t="str">
            <v>521375</v>
          </cell>
          <cell r="E876">
            <v>8919</v>
          </cell>
          <cell r="F876">
            <v>8605710</v>
          </cell>
          <cell r="G876">
            <v>4168</v>
          </cell>
          <cell r="H876">
            <v>4244168</v>
          </cell>
        </row>
        <row r="877">
          <cell r="A877">
            <v>521377</v>
          </cell>
          <cell r="B877" t="str">
            <v>GO</v>
          </cell>
          <cell r="C877" t="str">
            <v>MONTIVIDIU DO NORTE</v>
          </cell>
          <cell r="D877" t="str">
            <v>521377</v>
          </cell>
          <cell r="F877">
            <v>1542540</v>
          </cell>
          <cell r="G877">
            <v>1188</v>
          </cell>
          <cell r="H877">
            <v>762874</v>
          </cell>
        </row>
        <row r="878">
          <cell r="A878">
            <v>521380</v>
          </cell>
          <cell r="B878" t="str">
            <v>GO</v>
          </cell>
          <cell r="C878" t="str">
            <v>MORRINHOS</v>
          </cell>
          <cell r="D878" t="str">
            <v>521380</v>
          </cell>
          <cell r="F878">
            <v>33122176</v>
          </cell>
          <cell r="H878">
            <v>16572855</v>
          </cell>
        </row>
        <row r="879">
          <cell r="A879">
            <v>521390</v>
          </cell>
          <cell r="B879" t="str">
            <v>GO</v>
          </cell>
          <cell r="C879" t="str">
            <v>MOSSÂMEDES</v>
          </cell>
          <cell r="D879" t="str">
            <v>521390</v>
          </cell>
          <cell r="E879">
            <v>8522</v>
          </cell>
          <cell r="F879">
            <v>7231183</v>
          </cell>
          <cell r="H879">
            <v>3038322</v>
          </cell>
        </row>
        <row r="880">
          <cell r="A880">
            <v>521405</v>
          </cell>
          <cell r="B880" t="str">
            <v>GO</v>
          </cell>
          <cell r="C880" t="str">
            <v>MUNDO NOVO</v>
          </cell>
          <cell r="D880" t="str">
            <v>521405</v>
          </cell>
          <cell r="E880">
            <v>9011</v>
          </cell>
          <cell r="F880">
            <v>6127045</v>
          </cell>
          <cell r="G880">
            <v>5261</v>
          </cell>
          <cell r="H880">
            <v>3027452</v>
          </cell>
        </row>
        <row r="881">
          <cell r="A881">
            <v>521440</v>
          </cell>
          <cell r="B881" t="str">
            <v>GO</v>
          </cell>
          <cell r="C881" t="str">
            <v>NAZÁRIO</v>
          </cell>
          <cell r="D881" t="str">
            <v>521440</v>
          </cell>
          <cell r="F881">
            <v>5789580</v>
          </cell>
          <cell r="H881">
            <v>2894790</v>
          </cell>
        </row>
        <row r="882">
          <cell r="A882">
            <v>521450</v>
          </cell>
          <cell r="B882" t="str">
            <v>GO</v>
          </cell>
          <cell r="C882" t="str">
            <v>NERÓPOLIS</v>
          </cell>
          <cell r="D882" t="str">
            <v>521450</v>
          </cell>
          <cell r="F882">
            <v>697080430</v>
          </cell>
          <cell r="H882">
            <v>348632160</v>
          </cell>
        </row>
        <row r="883">
          <cell r="A883">
            <v>521460</v>
          </cell>
          <cell r="B883" t="str">
            <v>GO</v>
          </cell>
          <cell r="C883" t="str">
            <v>NIQUELÂNDIA</v>
          </cell>
          <cell r="D883" t="str">
            <v>521460</v>
          </cell>
          <cell r="F883">
            <v>7933836</v>
          </cell>
          <cell r="H883">
            <v>3968430</v>
          </cell>
        </row>
        <row r="884">
          <cell r="A884">
            <v>521470</v>
          </cell>
          <cell r="B884" t="str">
            <v>GO</v>
          </cell>
          <cell r="C884" t="str">
            <v>NOVA AMÉRICA</v>
          </cell>
          <cell r="D884" t="str">
            <v>521470</v>
          </cell>
          <cell r="F884">
            <v>1509690</v>
          </cell>
          <cell r="H884">
            <v>754845</v>
          </cell>
        </row>
        <row r="885">
          <cell r="A885">
            <v>521487</v>
          </cell>
          <cell r="B885" t="str">
            <v>GO</v>
          </cell>
          <cell r="C885" t="str">
            <v>NOVA IGUAÇU DE GOIÁS</v>
          </cell>
          <cell r="D885" t="str">
            <v>521487</v>
          </cell>
          <cell r="E885">
            <v>2632</v>
          </cell>
          <cell r="F885">
            <v>973351</v>
          </cell>
          <cell r="G885">
            <v>3105</v>
          </cell>
          <cell r="H885">
            <v>602414</v>
          </cell>
        </row>
        <row r="886">
          <cell r="A886">
            <v>521490</v>
          </cell>
          <cell r="B886" t="str">
            <v>GO</v>
          </cell>
          <cell r="C886" t="str">
            <v>NOVA ROMA</v>
          </cell>
          <cell r="D886" t="str">
            <v>521490</v>
          </cell>
          <cell r="E886">
            <v>1029</v>
          </cell>
          <cell r="F886">
            <v>2435673</v>
          </cell>
          <cell r="G886">
            <v>1217</v>
          </cell>
          <cell r="H886">
            <v>1160795</v>
          </cell>
        </row>
        <row r="887">
          <cell r="A887">
            <v>521500</v>
          </cell>
          <cell r="B887" t="str">
            <v>GO</v>
          </cell>
          <cell r="C887" t="str">
            <v>NOVA VENEZA</v>
          </cell>
          <cell r="D887" t="str">
            <v>521500</v>
          </cell>
          <cell r="F887">
            <v>284490</v>
          </cell>
          <cell r="H887">
            <v>142245</v>
          </cell>
        </row>
        <row r="888">
          <cell r="A888">
            <v>521520</v>
          </cell>
          <cell r="B888" t="str">
            <v>GO</v>
          </cell>
          <cell r="C888" t="str">
            <v>NOVO BRASIL</v>
          </cell>
          <cell r="D888" t="str">
            <v>521520</v>
          </cell>
          <cell r="E888">
            <v>5889</v>
          </cell>
          <cell r="F888">
            <v>1308579</v>
          </cell>
          <cell r="G888">
            <v>2439</v>
          </cell>
          <cell r="H888">
            <v>608337</v>
          </cell>
        </row>
        <row r="889">
          <cell r="A889">
            <v>521523</v>
          </cell>
          <cell r="B889" t="str">
            <v>GO</v>
          </cell>
          <cell r="C889" t="str">
            <v>NOVO GAMA</v>
          </cell>
          <cell r="D889" t="str">
            <v>521523</v>
          </cell>
          <cell r="E889">
            <v>397119</v>
          </cell>
          <cell r="F889">
            <v>153730440</v>
          </cell>
          <cell r="G889">
            <v>200729</v>
          </cell>
          <cell r="H889">
            <v>74961774</v>
          </cell>
        </row>
        <row r="890">
          <cell r="A890">
            <v>521525</v>
          </cell>
          <cell r="B890" t="str">
            <v>GO</v>
          </cell>
          <cell r="C890" t="str">
            <v>NOVO PLANALTO</v>
          </cell>
          <cell r="D890" t="str">
            <v>521525</v>
          </cell>
          <cell r="F890">
            <v>2109698</v>
          </cell>
          <cell r="H890">
            <v>1056165</v>
          </cell>
        </row>
        <row r="891">
          <cell r="A891">
            <v>521530</v>
          </cell>
          <cell r="B891" t="str">
            <v>GO</v>
          </cell>
          <cell r="C891" t="str">
            <v>ORIZONA</v>
          </cell>
          <cell r="D891" t="str">
            <v>521530</v>
          </cell>
          <cell r="F891">
            <v>65872630</v>
          </cell>
          <cell r="H891">
            <v>35693137</v>
          </cell>
        </row>
        <row r="892">
          <cell r="A892">
            <v>521550</v>
          </cell>
          <cell r="B892" t="str">
            <v>GO</v>
          </cell>
          <cell r="C892" t="str">
            <v>OUVIDOR</v>
          </cell>
          <cell r="D892" t="str">
            <v>521550</v>
          </cell>
          <cell r="E892">
            <v>46709</v>
          </cell>
          <cell r="F892">
            <v>10486903</v>
          </cell>
          <cell r="G892">
            <v>26689</v>
          </cell>
          <cell r="H892">
            <v>5397800</v>
          </cell>
        </row>
        <row r="893">
          <cell r="A893">
            <v>521560</v>
          </cell>
          <cell r="B893" t="str">
            <v>GO</v>
          </cell>
          <cell r="C893" t="str">
            <v>PADRE BERNARDO</v>
          </cell>
          <cell r="D893" t="str">
            <v>521560</v>
          </cell>
          <cell r="F893">
            <v>224670</v>
          </cell>
          <cell r="H893">
            <v>112335</v>
          </cell>
        </row>
        <row r="894">
          <cell r="A894">
            <v>521565</v>
          </cell>
          <cell r="B894" t="str">
            <v>GO</v>
          </cell>
          <cell r="C894" t="str">
            <v>PALESTINA DE GOIÁS</v>
          </cell>
          <cell r="D894" t="str">
            <v>521565</v>
          </cell>
          <cell r="F894">
            <v>3034060</v>
          </cell>
          <cell r="H894">
            <v>1517100</v>
          </cell>
        </row>
        <row r="895">
          <cell r="A895">
            <v>521580</v>
          </cell>
          <cell r="B895" t="str">
            <v>GO</v>
          </cell>
          <cell r="C895" t="str">
            <v>PALMELO</v>
          </cell>
          <cell r="D895" t="str">
            <v>521580</v>
          </cell>
          <cell r="E895">
            <v>28272</v>
          </cell>
          <cell r="F895">
            <v>4935451</v>
          </cell>
          <cell r="G895">
            <v>10949</v>
          </cell>
          <cell r="H895">
            <v>2695279</v>
          </cell>
        </row>
        <row r="896">
          <cell r="A896">
            <v>521590</v>
          </cell>
          <cell r="B896" t="str">
            <v>GO</v>
          </cell>
          <cell r="C896" t="str">
            <v>PALMINÓPOLIS</v>
          </cell>
          <cell r="D896" t="str">
            <v>521590</v>
          </cell>
          <cell r="E896">
            <v>18725</v>
          </cell>
          <cell r="F896">
            <v>4065837</v>
          </cell>
          <cell r="G896">
            <v>9513</v>
          </cell>
          <cell r="H896">
            <v>2075352</v>
          </cell>
        </row>
        <row r="897">
          <cell r="A897">
            <v>521600</v>
          </cell>
          <cell r="B897" t="str">
            <v>GO</v>
          </cell>
          <cell r="C897" t="str">
            <v>PANAMÁ</v>
          </cell>
          <cell r="D897" t="str">
            <v>521600</v>
          </cell>
          <cell r="E897">
            <v>49201</v>
          </cell>
          <cell r="F897">
            <v>5612266</v>
          </cell>
          <cell r="G897">
            <v>30902</v>
          </cell>
          <cell r="H897">
            <v>2746140</v>
          </cell>
        </row>
        <row r="898">
          <cell r="A898">
            <v>521640</v>
          </cell>
          <cell r="B898" t="str">
            <v>GO</v>
          </cell>
          <cell r="C898" t="str">
            <v>PARAÚNA</v>
          </cell>
          <cell r="D898" t="str">
            <v>521640</v>
          </cell>
          <cell r="E898">
            <v>126498</v>
          </cell>
          <cell r="F898">
            <v>37686947</v>
          </cell>
          <cell r="G898">
            <v>59336</v>
          </cell>
          <cell r="H898">
            <v>18991580</v>
          </cell>
        </row>
        <row r="899">
          <cell r="A899">
            <v>521645</v>
          </cell>
          <cell r="B899" t="str">
            <v>GO</v>
          </cell>
          <cell r="C899" t="str">
            <v>PEROLÂNDIA</v>
          </cell>
          <cell r="D899" t="str">
            <v>521645</v>
          </cell>
          <cell r="E899">
            <v>57741</v>
          </cell>
          <cell r="F899">
            <v>10386749</v>
          </cell>
          <cell r="G899">
            <v>36949</v>
          </cell>
          <cell r="H899">
            <v>4878617</v>
          </cell>
        </row>
        <row r="900">
          <cell r="A900">
            <v>521680</v>
          </cell>
          <cell r="B900" t="str">
            <v>GO</v>
          </cell>
          <cell r="C900" t="str">
            <v>PETROLINA DE GOIÁS</v>
          </cell>
          <cell r="D900" t="str">
            <v>521680</v>
          </cell>
          <cell r="E900">
            <v>44692</v>
          </cell>
          <cell r="F900">
            <v>9771418</v>
          </cell>
          <cell r="G900">
            <v>28544</v>
          </cell>
          <cell r="H900">
            <v>5410013</v>
          </cell>
        </row>
        <row r="901">
          <cell r="A901">
            <v>521690</v>
          </cell>
          <cell r="B901" t="str">
            <v>GO</v>
          </cell>
          <cell r="C901" t="str">
            <v>PILAR DE GOIÁS</v>
          </cell>
          <cell r="D901" t="str">
            <v>521690</v>
          </cell>
          <cell r="E901">
            <v>18496</v>
          </cell>
          <cell r="F901">
            <v>4441514</v>
          </cell>
          <cell r="G901">
            <v>10304</v>
          </cell>
          <cell r="H901">
            <v>2194564</v>
          </cell>
        </row>
        <row r="902">
          <cell r="A902">
            <v>521720</v>
          </cell>
          <cell r="B902" t="str">
            <v>GO</v>
          </cell>
          <cell r="C902" t="str">
            <v>PIRANHAS</v>
          </cell>
          <cell r="D902" t="str">
            <v>521720</v>
          </cell>
          <cell r="E902">
            <v>17040</v>
          </cell>
          <cell r="F902">
            <v>8147427</v>
          </cell>
          <cell r="G902">
            <v>15709</v>
          </cell>
          <cell r="H902">
            <v>3812768</v>
          </cell>
        </row>
        <row r="903">
          <cell r="A903">
            <v>521730</v>
          </cell>
          <cell r="B903" t="str">
            <v>GO</v>
          </cell>
          <cell r="C903" t="str">
            <v>PIRENÓPOLIS</v>
          </cell>
          <cell r="D903" t="str">
            <v>521730</v>
          </cell>
          <cell r="E903">
            <v>254164</v>
          </cell>
          <cell r="F903">
            <v>71578791</v>
          </cell>
          <cell r="G903">
            <v>145572</v>
          </cell>
          <cell r="H903">
            <v>36570780</v>
          </cell>
        </row>
        <row r="904">
          <cell r="A904">
            <v>521740</v>
          </cell>
          <cell r="B904" t="str">
            <v>GO</v>
          </cell>
          <cell r="C904" t="str">
            <v>PIRES DO RIO</v>
          </cell>
          <cell r="D904" t="str">
            <v>521740</v>
          </cell>
          <cell r="E904">
            <v>19553</v>
          </cell>
          <cell r="F904">
            <v>3720226</v>
          </cell>
          <cell r="G904">
            <v>592</v>
          </cell>
          <cell r="H904">
            <v>2021491</v>
          </cell>
        </row>
        <row r="905">
          <cell r="A905">
            <v>521760</v>
          </cell>
          <cell r="B905" t="str">
            <v>GO</v>
          </cell>
          <cell r="C905" t="str">
            <v>PLANALTINA</v>
          </cell>
          <cell r="D905" t="str">
            <v>521760</v>
          </cell>
          <cell r="E905">
            <v>29895</v>
          </cell>
          <cell r="F905">
            <v>42650569</v>
          </cell>
          <cell r="G905">
            <v>16495</v>
          </cell>
          <cell r="H905">
            <v>20182664</v>
          </cell>
        </row>
        <row r="906">
          <cell r="A906">
            <v>521770</v>
          </cell>
          <cell r="B906" t="str">
            <v>GO</v>
          </cell>
          <cell r="C906" t="str">
            <v>PONTALINA</v>
          </cell>
          <cell r="D906" t="str">
            <v>521770</v>
          </cell>
          <cell r="E906">
            <v>25357</v>
          </cell>
          <cell r="F906">
            <v>3045240</v>
          </cell>
          <cell r="G906">
            <v>15484</v>
          </cell>
          <cell r="H906">
            <v>1594126</v>
          </cell>
        </row>
        <row r="907">
          <cell r="A907">
            <v>521800</v>
          </cell>
          <cell r="B907" t="str">
            <v>GO</v>
          </cell>
          <cell r="C907" t="str">
            <v>PORANGATU</v>
          </cell>
          <cell r="D907" t="str">
            <v>521800</v>
          </cell>
          <cell r="E907">
            <v>82515</v>
          </cell>
          <cell r="F907">
            <v>19308972</v>
          </cell>
          <cell r="G907">
            <v>36806</v>
          </cell>
          <cell r="H907">
            <v>9234604</v>
          </cell>
        </row>
        <row r="908">
          <cell r="A908">
            <v>521805</v>
          </cell>
          <cell r="B908" t="str">
            <v>GO</v>
          </cell>
          <cell r="C908" t="str">
            <v>PORTEIRÃO</v>
          </cell>
          <cell r="D908" t="str">
            <v>521805</v>
          </cell>
          <cell r="E908">
            <v>3510</v>
          </cell>
          <cell r="F908">
            <v>9000679</v>
          </cell>
          <cell r="G908">
            <v>1880</v>
          </cell>
          <cell r="H908">
            <v>4492450</v>
          </cell>
        </row>
        <row r="909">
          <cell r="A909">
            <v>521810</v>
          </cell>
          <cell r="B909" t="str">
            <v>GO</v>
          </cell>
          <cell r="C909" t="str">
            <v>PORTELÂNDIA</v>
          </cell>
          <cell r="D909" t="str">
            <v>521810</v>
          </cell>
          <cell r="E909">
            <v>28832</v>
          </cell>
          <cell r="F909">
            <v>21153242</v>
          </cell>
          <cell r="G909">
            <v>20460</v>
          </cell>
          <cell r="H909">
            <v>10731995</v>
          </cell>
        </row>
        <row r="910">
          <cell r="A910">
            <v>521830</v>
          </cell>
          <cell r="B910" t="str">
            <v>GO</v>
          </cell>
          <cell r="C910" t="str">
            <v>POSSE</v>
          </cell>
          <cell r="D910" t="str">
            <v>521830</v>
          </cell>
          <cell r="E910">
            <v>13330</v>
          </cell>
          <cell r="F910">
            <v>21076564</v>
          </cell>
          <cell r="G910">
            <v>4823</v>
          </cell>
          <cell r="H910">
            <v>9973743</v>
          </cell>
        </row>
        <row r="911">
          <cell r="A911">
            <v>521860</v>
          </cell>
          <cell r="B911" t="str">
            <v>GO</v>
          </cell>
          <cell r="C911" t="str">
            <v>RIALMA</v>
          </cell>
          <cell r="D911" t="str">
            <v>521860</v>
          </cell>
          <cell r="F911">
            <v>40180050</v>
          </cell>
          <cell r="H911">
            <v>20090025</v>
          </cell>
        </row>
        <row r="912">
          <cell r="A912">
            <v>521878</v>
          </cell>
          <cell r="B912" t="str">
            <v>GO</v>
          </cell>
          <cell r="C912" t="str">
            <v>RIO QUENTE</v>
          </cell>
          <cell r="D912" t="str">
            <v>521878</v>
          </cell>
          <cell r="F912">
            <v>9482130</v>
          </cell>
          <cell r="H912">
            <v>4754505</v>
          </cell>
        </row>
        <row r="913">
          <cell r="A913">
            <v>521880</v>
          </cell>
          <cell r="B913" t="str">
            <v>GO</v>
          </cell>
          <cell r="C913" t="str">
            <v>RIO VERDE</v>
          </cell>
          <cell r="D913" t="str">
            <v>521880</v>
          </cell>
          <cell r="F913">
            <v>288593600</v>
          </cell>
          <cell r="H913">
            <v>144675885</v>
          </cell>
        </row>
        <row r="914">
          <cell r="A914">
            <v>521900</v>
          </cell>
          <cell r="B914" t="str">
            <v>GO</v>
          </cell>
          <cell r="C914" t="str">
            <v>SANCLERLÂNDIA</v>
          </cell>
          <cell r="D914" t="str">
            <v>521900</v>
          </cell>
          <cell r="F914">
            <v>4740692</v>
          </cell>
          <cell r="H914">
            <v>2371200</v>
          </cell>
        </row>
        <row r="915">
          <cell r="A915">
            <v>521910</v>
          </cell>
          <cell r="B915" t="str">
            <v>GO</v>
          </cell>
          <cell r="C915" t="str">
            <v>SANTA BÁRBARA DE GOIÁS</v>
          </cell>
          <cell r="D915" t="str">
            <v>521910</v>
          </cell>
          <cell r="F915">
            <v>7559670</v>
          </cell>
          <cell r="H915">
            <v>3779835</v>
          </cell>
        </row>
        <row r="916">
          <cell r="A916">
            <v>521920</v>
          </cell>
          <cell r="B916" t="str">
            <v>GO</v>
          </cell>
          <cell r="C916" t="str">
            <v>SANTA CRUZ DE GOIÁS</v>
          </cell>
          <cell r="D916" t="str">
            <v>521920</v>
          </cell>
          <cell r="E916">
            <v>5381</v>
          </cell>
          <cell r="F916">
            <v>3756895</v>
          </cell>
          <cell r="G916">
            <v>1785</v>
          </cell>
          <cell r="H916">
            <v>1822609</v>
          </cell>
        </row>
        <row r="917">
          <cell r="A917">
            <v>521925</v>
          </cell>
          <cell r="B917" t="str">
            <v>GO</v>
          </cell>
          <cell r="C917" t="str">
            <v>SANTA FÉ DE GOIÁS</v>
          </cell>
          <cell r="D917" t="str">
            <v>521925</v>
          </cell>
          <cell r="F917">
            <v>536520</v>
          </cell>
          <cell r="H917">
            <v>268260</v>
          </cell>
        </row>
        <row r="918">
          <cell r="A918">
            <v>521930</v>
          </cell>
          <cell r="B918" t="str">
            <v>GO</v>
          </cell>
          <cell r="C918" t="str">
            <v>SANTA HELENA DE GOIÁS</v>
          </cell>
          <cell r="D918" t="str">
            <v>521930</v>
          </cell>
          <cell r="E918">
            <v>176000</v>
          </cell>
          <cell r="F918">
            <v>394382145</v>
          </cell>
          <cell r="G918">
            <v>78333</v>
          </cell>
          <cell r="H918">
            <v>195764804</v>
          </cell>
        </row>
        <row r="919">
          <cell r="A919">
            <v>521940</v>
          </cell>
          <cell r="B919" t="str">
            <v>GO</v>
          </cell>
          <cell r="C919" t="str">
            <v>SANTA RITA DO ARAGUAIA</v>
          </cell>
          <cell r="D919" t="str">
            <v>521940</v>
          </cell>
          <cell r="E919">
            <v>25196</v>
          </cell>
          <cell r="F919">
            <v>7761975</v>
          </cell>
          <cell r="G919">
            <v>16248</v>
          </cell>
          <cell r="H919">
            <v>4380332</v>
          </cell>
        </row>
        <row r="920">
          <cell r="A920">
            <v>521945</v>
          </cell>
          <cell r="B920" t="str">
            <v>GO</v>
          </cell>
          <cell r="C920" t="str">
            <v>SANTA RITA DO NOVO DESTINO</v>
          </cell>
          <cell r="D920" t="str">
            <v>521945</v>
          </cell>
          <cell r="F920">
            <v>4485600</v>
          </cell>
          <cell r="H920">
            <v>2242800</v>
          </cell>
        </row>
        <row r="921">
          <cell r="A921">
            <v>521950</v>
          </cell>
          <cell r="B921" t="str">
            <v>GO</v>
          </cell>
          <cell r="C921" t="str">
            <v>SANTA ROSA DE GOIÁS</v>
          </cell>
          <cell r="D921" t="str">
            <v>521950</v>
          </cell>
          <cell r="F921">
            <v>2548736</v>
          </cell>
          <cell r="H921">
            <v>1274655</v>
          </cell>
        </row>
        <row r="922">
          <cell r="A922">
            <v>521960</v>
          </cell>
          <cell r="B922" t="str">
            <v>GO</v>
          </cell>
          <cell r="C922" t="str">
            <v>SANTA TEREZA DE GOIÁS</v>
          </cell>
          <cell r="D922" t="str">
            <v>521960</v>
          </cell>
          <cell r="E922">
            <v>18355</v>
          </cell>
          <cell r="F922">
            <v>6583176</v>
          </cell>
          <cell r="G922">
            <v>10832</v>
          </cell>
          <cell r="H922">
            <v>2301305</v>
          </cell>
        </row>
        <row r="923">
          <cell r="A923">
            <v>521970</v>
          </cell>
          <cell r="B923" t="str">
            <v>GO</v>
          </cell>
          <cell r="C923" t="str">
            <v>SANTA TEREZINHA DE GOIÁS</v>
          </cell>
          <cell r="D923" t="str">
            <v>521970</v>
          </cell>
          <cell r="F923">
            <v>421320</v>
          </cell>
          <cell r="H923">
            <v>210660</v>
          </cell>
        </row>
        <row r="924">
          <cell r="A924">
            <v>521971</v>
          </cell>
          <cell r="B924" t="str">
            <v>GO</v>
          </cell>
          <cell r="C924" t="str">
            <v>SANTO ANTÔNIO DA BARRA</v>
          </cell>
          <cell r="D924" t="str">
            <v>521971</v>
          </cell>
          <cell r="E924">
            <v>27246</v>
          </cell>
          <cell r="F924">
            <v>4015278</v>
          </cell>
          <cell r="G924">
            <v>12050</v>
          </cell>
          <cell r="H924">
            <v>1696385</v>
          </cell>
        </row>
        <row r="925">
          <cell r="A925">
            <v>521973</v>
          </cell>
          <cell r="B925" t="str">
            <v>GO</v>
          </cell>
          <cell r="C925" t="str">
            <v>SANTO ANTÔNIO DE GOIÁS</v>
          </cell>
          <cell r="D925" t="str">
            <v>521973</v>
          </cell>
          <cell r="F925">
            <v>509850</v>
          </cell>
          <cell r="H925">
            <v>254925</v>
          </cell>
        </row>
        <row r="926">
          <cell r="A926">
            <v>521975</v>
          </cell>
          <cell r="B926" t="str">
            <v>GO</v>
          </cell>
          <cell r="C926" t="str">
            <v>SANTO ANTÔNIO DO DESCOBERTO</v>
          </cell>
          <cell r="D926" t="str">
            <v>521975</v>
          </cell>
          <cell r="F926">
            <v>51545790</v>
          </cell>
          <cell r="H926">
            <v>25773735</v>
          </cell>
        </row>
        <row r="927">
          <cell r="A927">
            <v>521980</v>
          </cell>
          <cell r="B927" t="str">
            <v>GO</v>
          </cell>
          <cell r="C927" t="str">
            <v>SÃO DOMINGOS</v>
          </cell>
          <cell r="D927" t="str">
            <v>521980</v>
          </cell>
          <cell r="E927">
            <v>1824</v>
          </cell>
          <cell r="F927">
            <v>746277</v>
          </cell>
          <cell r="H927">
            <v>418565</v>
          </cell>
        </row>
        <row r="928">
          <cell r="A928">
            <v>521990</v>
          </cell>
          <cell r="B928" t="str">
            <v>GO</v>
          </cell>
          <cell r="C928" t="str">
            <v>SÃO FRANCISCO DE GOIÁS</v>
          </cell>
          <cell r="D928" t="str">
            <v>521990</v>
          </cell>
          <cell r="E928">
            <v>21270</v>
          </cell>
          <cell r="F928">
            <v>2833774</v>
          </cell>
          <cell r="G928">
            <v>11072</v>
          </cell>
          <cell r="H928">
            <v>1368775</v>
          </cell>
        </row>
        <row r="929">
          <cell r="A929">
            <v>522000</v>
          </cell>
          <cell r="B929" t="str">
            <v>GO</v>
          </cell>
          <cell r="C929" t="str">
            <v>SÃO JOÃO D'ALIANÇA</v>
          </cell>
          <cell r="D929" t="str">
            <v>522000</v>
          </cell>
          <cell r="E929">
            <v>81785</v>
          </cell>
          <cell r="F929">
            <v>28172470</v>
          </cell>
          <cell r="G929">
            <v>49686</v>
          </cell>
          <cell r="H929">
            <v>14242283</v>
          </cell>
        </row>
        <row r="930">
          <cell r="A930">
            <v>522005</v>
          </cell>
          <cell r="B930" t="str">
            <v>GO</v>
          </cell>
          <cell r="C930" t="str">
            <v>SÃO JOÃO DA PARAÚNA</v>
          </cell>
          <cell r="D930" t="str">
            <v>522005</v>
          </cell>
          <cell r="E930">
            <v>22969</v>
          </cell>
          <cell r="F930">
            <v>3065314</v>
          </cell>
          <cell r="G930">
            <v>5463</v>
          </cell>
          <cell r="H930">
            <v>1347390</v>
          </cell>
        </row>
        <row r="931">
          <cell r="A931">
            <v>522010</v>
          </cell>
          <cell r="B931" t="str">
            <v>GO</v>
          </cell>
          <cell r="C931" t="str">
            <v>SÃO LUÍS DE MONTES BELOS</v>
          </cell>
          <cell r="D931" t="str">
            <v>522010</v>
          </cell>
          <cell r="E931">
            <v>98770</v>
          </cell>
          <cell r="F931">
            <v>19416081</v>
          </cell>
          <cell r="G931">
            <v>62268</v>
          </cell>
          <cell r="H931">
            <v>11835464</v>
          </cell>
        </row>
        <row r="932">
          <cell r="A932">
            <v>522015</v>
          </cell>
          <cell r="B932" t="str">
            <v>GO</v>
          </cell>
          <cell r="C932" t="str">
            <v>SÃO LUÍZ DO NORTE</v>
          </cell>
          <cell r="D932" t="str">
            <v>522015</v>
          </cell>
          <cell r="F932">
            <v>2051756</v>
          </cell>
          <cell r="H932">
            <v>1028357</v>
          </cell>
        </row>
        <row r="933">
          <cell r="A933">
            <v>522020</v>
          </cell>
          <cell r="B933" t="str">
            <v>GO</v>
          </cell>
          <cell r="C933" t="str">
            <v>SÃO MIGUEL DO ARAGUAIA</v>
          </cell>
          <cell r="D933" t="str">
            <v>522020</v>
          </cell>
          <cell r="E933">
            <v>73594</v>
          </cell>
          <cell r="F933">
            <v>20947810</v>
          </cell>
          <cell r="G933">
            <v>39406</v>
          </cell>
          <cell r="H933">
            <v>10441803</v>
          </cell>
        </row>
        <row r="934">
          <cell r="A934">
            <v>522026</v>
          </cell>
          <cell r="B934" t="str">
            <v>GO</v>
          </cell>
          <cell r="C934" t="str">
            <v>SÃO MIGUEL DO PASSA QUATRO</v>
          </cell>
          <cell r="D934" t="str">
            <v>522026</v>
          </cell>
          <cell r="F934">
            <v>2158920</v>
          </cell>
          <cell r="H934">
            <v>1079460</v>
          </cell>
        </row>
        <row r="935">
          <cell r="A935">
            <v>522028</v>
          </cell>
          <cell r="B935" t="str">
            <v>GO</v>
          </cell>
          <cell r="C935" t="str">
            <v>SÃO PATRÍCIO</v>
          </cell>
          <cell r="D935" t="str">
            <v>522028</v>
          </cell>
          <cell r="E935">
            <v>10304</v>
          </cell>
          <cell r="F935">
            <v>3412237</v>
          </cell>
          <cell r="G935">
            <v>5165</v>
          </cell>
          <cell r="H935">
            <v>1823688</v>
          </cell>
        </row>
        <row r="936">
          <cell r="A936">
            <v>522040</v>
          </cell>
          <cell r="B936" t="str">
            <v>GO</v>
          </cell>
          <cell r="C936" t="str">
            <v>SÃO SIMÃO</v>
          </cell>
          <cell r="D936" t="str">
            <v>522040</v>
          </cell>
          <cell r="E936">
            <v>56160</v>
          </cell>
          <cell r="F936">
            <v>21191153</v>
          </cell>
          <cell r="G936">
            <v>22351</v>
          </cell>
          <cell r="H936">
            <v>10001837</v>
          </cell>
        </row>
        <row r="937">
          <cell r="A937">
            <v>522045</v>
          </cell>
          <cell r="B937" t="str">
            <v>GO</v>
          </cell>
          <cell r="C937" t="str">
            <v>SENADOR CANEDO</v>
          </cell>
          <cell r="D937" t="str">
            <v>522045</v>
          </cell>
          <cell r="F937">
            <v>114433066</v>
          </cell>
          <cell r="H937">
            <v>66355693</v>
          </cell>
        </row>
        <row r="938">
          <cell r="A938">
            <v>522050</v>
          </cell>
          <cell r="B938" t="str">
            <v>GO</v>
          </cell>
          <cell r="C938" t="str">
            <v>SERRANÓPOLIS</v>
          </cell>
          <cell r="D938" t="str">
            <v>522050</v>
          </cell>
          <cell r="F938">
            <v>182239220</v>
          </cell>
          <cell r="H938">
            <v>91129515</v>
          </cell>
        </row>
        <row r="939">
          <cell r="A939">
            <v>522060</v>
          </cell>
          <cell r="B939" t="str">
            <v>GO</v>
          </cell>
          <cell r="C939" t="str">
            <v>SILVÂNIA</v>
          </cell>
          <cell r="D939" t="str">
            <v>522060</v>
          </cell>
          <cell r="E939">
            <v>12783</v>
          </cell>
          <cell r="F939">
            <v>28820549</v>
          </cell>
          <cell r="H939">
            <v>15455745</v>
          </cell>
        </row>
        <row r="940">
          <cell r="A940">
            <v>522068</v>
          </cell>
          <cell r="B940" t="str">
            <v>GO</v>
          </cell>
          <cell r="C940" t="str">
            <v>SIMOLÂNDIA</v>
          </cell>
          <cell r="D940" t="str">
            <v>522068</v>
          </cell>
          <cell r="E940">
            <v>14917</v>
          </cell>
          <cell r="F940">
            <v>2336047</v>
          </cell>
          <cell r="G940">
            <v>9443</v>
          </cell>
          <cell r="H940">
            <v>713788</v>
          </cell>
        </row>
        <row r="941">
          <cell r="A941">
            <v>522070</v>
          </cell>
          <cell r="B941" t="str">
            <v>GO</v>
          </cell>
          <cell r="C941" t="str">
            <v>SÍTIO D'ABADIA</v>
          </cell>
          <cell r="D941" t="str">
            <v>522070</v>
          </cell>
          <cell r="E941">
            <v>23908</v>
          </cell>
          <cell r="F941">
            <v>6618980</v>
          </cell>
          <cell r="G941">
            <v>18639</v>
          </cell>
          <cell r="H941">
            <v>3211248</v>
          </cell>
        </row>
        <row r="942">
          <cell r="A942">
            <v>522100</v>
          </cell>
          <cell r="B942" t="str">
            <v>GO</v>
          </cell>
          <cell r="C942" t="str">
            <v>TAQUARAL DE GOIÁS</v>
          </cell>
          <cell r="D942" t="str">
            <v>522100</v>
          </cell>
          <cell r="E942">
            <v>10590</v>
          </cell>
          <cell r="F942">
            <v>3086870</v>
          </cell>
          <cell r="G942">
            <v>3776</v>
          </cell>
          <cell r="H942">
            <v>1433788</v>
          </cell>
        </row>
        <row r="943">
          <cell r="A943">
            <v>522108</v>
          </cell>
          <cell r="B943" t="str">
            <v>GO</v>
          </cell>
          <cell r="C943" t="str">
            <v>TERESINA DE GOIÁS</v>
          </cell>
          <cell r="D943" t="str">
            <v>522108</v>
          </cell>
          <cell r="E943">
            <v>790</v>
          </cell>
          <cell r="F943">
            <v>13937770</v>
          </cell>
          <cell r="G943">
            <v>244</v>
          </cell>
          <cell r="H943">
            <v>6960234</v>
          </cell>
        </row>
        <row r="944">
          <cell r="A944">
            <v>522119</v>
          </cell>
          <cell r="B944" t="str">
            <v>GO</v>
          </cell>
          <cell r="C944" t="str">
            <v>TEREZÓPOLIS DE GOIÁS</v>
          </cell>
          <cell r="D944" t="str">
            <v>522119</v>
          </cell>
          <cell r="F944">
            <v>598705</v>
          </cell>
          <cell r="H944">
            <v>273755</v>
          </cell>
        </row>
        <row r="945">
          <cell r="A945">
            <v>522130</v>
          </cell>
          <cell r="B945" t="str">
            <v>GO</v>
          </cell>
          <cell r="C945" t="str">
            <v>TRÊS RANCHOS</v>
          </cell>
          <cell r="D945" t="str">
            <v>522130</v>
          </cell>
          <cell r="E945">
            <v>40256</v>
          </cell>
          <cell r="F945">
            <v>19684681</v>
          </cell>
          <cell r="G945">
            <v>18081</v>
          </cell>
          <cell r="H945">
            <v>9525188</v>
          </cell>
        </row>
        <row r="946">
          <cell r="A946">
            <v>522140</v>
          </cell>
          <cell r="B946" t="str">
            <v>GO</v>
          </cell>
          <cell r="C946" t="str">
            <v>TRINDADE</v>
          </cell>
          <cell r="D946" t="str">
            <v>522140</v>
          </cell>
          <cell r="E946">
            <v>670505</v>
          </cell>
          <cell r="F946">
            <v>113676725</v>
          </cell>
          <cell r="G946">
            <v>343339</v>
          </cell>
          <cell r="H946">
            <v>51045106</v>
          </cell>
        </row>
        <row r="947">
          <cell r="A947">
            <v>522145</v>
          </cell>
          <cell r="B947" t="str">
            <v>GO</v>
          </cell>
          <cell r="C947" t="str">
            <v>TROMBAS</v>
          </cell>
          <cell r="D947" t="str">
            <v>522145</v>
          </cell>
          <cell r="F947">
            <v>6930</v>
          </cell>
          <cell r="H947">
            <v>3465</v>
          </cell>
        </row>
        <row r="948">
          <cell r="A948">
            <v>522150</v>
          </cell>
          <cell r="B948" t="str">
            <v>GO</v>
          </cell>
          <cell r="C948" t="str">
            <v>TURVÂNIA</v>
          </cell>
          <cell r="D948" t="str">
            <v>522150</v>
          </cell>
          <cell r="E948">
            <v>43427</v>
          </cell>
          <cell r="F948">
            <v>17032753</v>
          </cell>
          <cell r="G948">
            <v>24544</v>
          </cell>
          <cell r="H948">
            <v>8048726</v>
          </cell>
        </row>
        <row r="949">
          <cell r="A949">
            <v>522155</v>
          </cell>
          <cell r="B949" t="str">
            <v>GO</v>
          </cell>
          <cell r="C949" t="str">
            <v>TURVELÂNDIA</v>
          </cell>
          <cell r="D949" t="str">
            <v>522155</v>
          </cell>
          <cell r="E949">
            <v>35418</v>
          </cell>
          <cell r="F949">
            <v>17181593</v>
          </cell>
          <cell r="G949">
            <v>26570</v>
          </cell>
          <cell r="H949">
            <v>9340553</v>
          </cell>
        </row>
        <row r="950">
          <cell r="A950">
            <v>522160</v>
          </cell>
          <cell r="B950" t="str">
            <v>GO</v>
          </cell>
          <cell r="C950" t="str">
            <v>URUAÇU</v>
          </cell>
          <cell r="D950" t="str">
            <v>522160</v>
          </cell>
          <cell r="E950">
            <v>103391</v>
          </cell>
          <cell r="F950">
            <v>10599243</v>
          </cell>
          <cell r="G950">
            <v>46754</v>
          </cell>
          <cell r="H950">
            <v>4574215</v>
          </cell>
        </row>
        <row r="951">
          <cell r="A951">
            <v>522170</v>
          </cell>
          <cell r="B951" t="str">
            <v>GO</v>
          </cell>
          <cell r="C951" t="str">
            <v>URUANA</v>
          </cell>
          <cell r="D951" t="str">
            <v>522170</v>
          </cell>
          <cell r="E951">
            <v>44312</v>
          </cell>
          <cell r="F951">
            <v>21393670</v>
          </cell>
          <cell r="G951">
            <v>20455</v>
          </cell>
          <cell r="H951">
            <v>10446052</v>
          </cell>
        </row>
        <row r="952">
          <cell r="A952">
            <v>522180</v>
          </cell>
          <cell r="B952" t="str">
            <v>GO</v>
          </cell>
          <cell r="C952" t="str">
            <v>URUTAÍ</v>
          </cell>
          <cell r="D952" t="str">
            <v>522180</v>
          </cell>
          <cell r="E952">
            <v>20844</v>
          </cell>
          <cell r="F952">
            <v>3651268</v>
          </cell>
          <cell r="G952">
            <v>10078</v>
          </cell>
          <cell r="H952">
            <v>1940831</v>
          </cell>
        </row>
        <row r="953">
          <cell r="A953">
            <v>522185</v>
          </cell>
          <cell r="B953" t="str">
            <v>GO</v>
          </cell>
          <cell r="C953" t="str">
            <v>VALPARAÍSO DE GOIÁS</v>
          </cell>
          <cell r="D953" t="str">
            <v>522185</v>
          </cell>
          <cell r="E953">
            <v>698374</v>
          </cell>
          <cell r="F953">
            <v>177999392</v>
          </cell>
          <cell r="G953">
            <v>346816</v>
          </cell>
          <cell r="H953">
            <v>79915576</v>
          </cell>
        </row>
        <row r="954">
          <cell r="A954">
            <v>522200</v>
          </cell>
          <cell r="B954" t="str">
            <v>GO</v>
          </cell>
          <cell r="C954" t="str">
            <v>VIANÓPOLIS</v>
          </cell>
          <cell r="D954" t="str">
            <v>522200</v>
          </cell>
          <cell r="E954">
            <v>70441</v>
          </cell>
          <cell r="F954">
            <v>19869193</v>
          </cell>
          <cell r="G954">
            <v>28312</v>
          </cell>
          <cell r="H954">
            <v>10492145</v>
          </cell>
        </row>
        <row r="955">
          <cell r="A955">
            <v>522220</v>
          </cell>
          <cell r="B955" t="str">
            <v>GO</v>
          </cell>
          <cell r="C955" t="str">
            <v>VILA BOA</v>
          </cell>
          <cell r="D955" t="str">
            <v>522220</v>
          </cell>
          <cell r="E955">
            <v>1271</v>
          </cell>
          <cell r="F955">
            <v>2083068</v>
          </cell>
          <cell r="G955">
            <v>1000</v>
          </cell>
          <cell r="H955">
            <v>1091975</v>
          </cell>
        </row>
        <row r="956">
          <cell r="A956">
            <v>210010</v>
          </cell>
          <cell r="B956" t="str">
            <v>MA</v>
          </cell>
          <cell r="C956" t="str">
            <v>AFONSO CUNHA</v>
          </cell>
          <cell r="D956" t="str">
            <v>210010</v>
          </cell>
          <cell r="F956">
            <v>2083560</v>
          </cell>
          <cell r="H956">
            <v>1041780</v>
          </cell>
        </row>
        <row r="957">
          <cell r="A957">
            <v>210040</v>
          </cell>
          <cell r="B957" t="str">
            <v>MA</v>
          </cell>
          <cell r="C957" t="str">
            <v>ALTAMIRA DO MARANHÃO</v>
          </cell>
          <cell r="D957" t="str">
            <v>210040</v>
          </cell>
          <cell r="F957">
            <v>1957620</v>
          </cell>
          <cell r="H957">
            <v>978810</v>
          </cell>
        </row>
        <row r="958">
          <cell r="A958">
            <v>210043</v>
          </cell>
          <cell r="B958" t="str">
            <v>MA</v>
          </cell>
          <cell r="C958" t="str">
            <v>ALTO ALEGRE DO MARANHÃO</v>
          </cell>
          <cell r="D958" t="str">
            <v>210043</v>
          </cell>
          <cell r="F958">
            <v>4087530</v>
          </cell>
          <cell r="H958">
            <v>2043765</v>
          </cell>
        </row>
        <row r="959">
          <cell r="A959">
            <v>210047</v>
          </cell>
          <cell r="B959" t="str">
            <v>MA</v>
          </cell>
          <cell r="C959" t="str">
            <v>ALTO ALEGRE DO PINDARÉ</v>
          </cell>
          <cell r="D959" t="str">
            <v>210047</v>
          </cell>
          <cell r="F959">
            <v>17671150</v>
          </cell>
          <cell r="H959">
            <v>5304787</v>
          </cell>
        </row>
        <row r="960">
          <cell r="A960">
            <v>210050</v>
          </cell>
          <cell r="B960" t="str">
            <v>MA</v>
          </cell>
          <cell r="C960" t="str">
            <v>ALTO PARNAÍBA</v>
          </cell>
          <cell r="D960" t="str">
            <v>210050</v>
          </cell>
          <cell r="E960">
            <v>6727</v>
          </cell>
          <cell r="F960">
            <v>658472</v>
          </cell>
          <cell r="H960">
            <v>281659</v>
          </cell>
        </row>
        <row r="961">
          <cell r="A961">
            <v>210060</v>
          </cell>
          <cell r="B961" t="str">
            <v>MA</v>
          </cell>
          <cell r="C961" t="str">
            <v>AMARANTE DO MARANHÃO</v>
          </cell>
          <cell r="D961" t="str">
            <v>210060</v>
          </cell>
          <cell r="F961">
            <v>2156235</v>
          </cell>
          <cell r="H961">
            <v>1081845</v>
          </cell>
        </row>
        <row r="962">
          <cell r="A962">
            <v>210080</v>
          </cell>
          <cell r="B962" t="str">
            <v>MA</v>
          </cell>
          <cell r="C962" t="str">
            <v>ANAPURUS</v>
          </cell>
          <cell r="D962" t="str">
            <v>210080</v>
          </cell>
          <cell r="F962">
            <v>2501610</v>
          </cell>
          <cell r="H962">
            <v>1250805</v>
          </cell>
        </row>
        <row r="963">
          <cell r="A963">
            <v>210095</v>
          </cell>
          <cell r="B963" t="str">
            <v>MA</v>
          </cell>
          <cell r="C963" t="str">
            <v>ARAME</v>
          </cell>
          <cell r="D963" t="str">
            <v>210095</v>
          </cell>
          <cell r="F963">
            <v>0</v>
          </cell>
          <cell r="H963">
            <v>0</v>
          </cell>
        </row>
        <row r="964">
          <cell r="A964">
            <v>210100</v>
          </cell>
          <cell r="B964" t="str">
            <v>MA</v>
          </cell>
          <cell r="C964" t="str">
            <v>ARARI</v>
          </cell>
          <cell r="D964" t="str">
            <v>210100</v>
          </cell>
          <cell r="E964">
            <v>16007</v>
          </cell>
          <cell r="F964">
            <v>55235992</v>
          </cell>
          <cell r="G964">
            <v>2145</v>
          </cell>
          <cell r="H964">
            <v>27474061</v>
          </cell>
        </row>
        <row r="965">
          <cell r="A965">
            <v>210135</v>
          </cell>
          <cell r="B965" t="str">
            <v>MA</v>
          </cell>
          <cell r="C965" t="str">
            <v>BACURITUBA</v>
          </cell>
          <cell r="D965" t="str">
            <v>210135</v>
          </cell>
          <cell r="F965">
            <v>10779400</v>
          </cell>
          <cell r="H965">
            <v>5414025</v>
          </cell>
        </row>
        <row r="966">
          <cell r="A966">
            <v>210140</v>
          </cell>
          <cell r="B966" t="str">
            <v>MA</v>
          </cell>
          <cell r="C966" t="str">
            <v>BALSAS</v>
          </cell>
          <cell r="D966" t="str">
            <v>210140</v>
          </cell>
          <cell r="E966">
            <v>16318</v>
          </cell>
          <cell r="F966">
            <v>16903959</v>
          </cell>
          <cell r="G966">
            <v>1389</v>
          </cell>
          <cell r="H966">
            <v>8395865</v>
          </cell>
        </row>
        <row r="967">
          <cell r="A967">
            <v>210177</v>
          </cell>
          <cell r="B967" t="str">
            <v>MA</v>
          </cell>
          <cell r="C967" t="str">
            <v>BELA VISTA DO MARANHÃO</v>
          </cell>
          <cell r="D967" t="str">
            <v>210177</v>
          </cell>
          <cell r="F967">
            <v>1649520</v>
          </cell>
          <cell r="H967">
            <v>824760</v>
          </cell>
        </row>
        <row r="968">
          <cell r="A968">
            <v>210203</v>
          </cell>
          <cell r="B968" t="str">
            <v>MA</v>
          </cell>
          <cell r="C968" t="str">
            <v>BOM JESUS DAS SELVAS</v>
          </cell>
          <cell r="D968" t="str">
            <v>210203</v>
          </cell>
          <cell r="F968">
            <v>1114260</v>
          </cell>
          <cell r="H968">
            <v>557130</v>
          </cell>
        </row>
        <row r="969">
          <cell r="A969">
            <v>210207</v>
          </cell>
          <cell r="B969" t="str">
            <v>MA</v>
          </cell>
          <cell r="C969" t="str">
            <v>BOM LUGAR</v>
          </cell>
          <cell r="D969" t="str">
            <v>210207</v>
          </cell>
          <cell r="F969">
            <v>13260</v>
          </cell>
          <cell r="H969">
            <v>6630</v>
          </cell>
        </row>
        <row r="970">
          <cell r="A970">
            <v>210215</v>
          </cell>
          <cell r="B970" t="str">
            <v>MA</v>
          </cell>
          <cell r="C970" t="str">
            <v>BREJO DE AREIA</v>
          </cell>
          <cell r="D970" t="str">
            <v>210215</v>
          </cell>
          <cell r="F970">
            <v>5257447</v>
          </cell>
          <cell r="H970">
            <v>1786065</v>
          </cell>
        </row>
        <row r="971">
          <cell r="A971">
            <v>210232</v>
          </cell>
          <cell r="B971" t="str">
            <v>MA</v>
          </cell>
          <cell r="C971" t="str">
            <v>BURITICUPU</v>
          </cell>
          <cell r="D971" t="str">
            <v>210232</v>
          </cell>
          <cell r="F971">
            <v>4417470</v>
          </cell>
          <cell r="H971">
            <v>2208735</v>
          </cell>
        </row>
        <row r="972">
          <cell r="A972">
            <v>210240</v>
          </cell>
          <cell r="B972" t="str">
            <v>MA</v>
          </cell>
          <cell r="C972" t="str">
            <v>CAJAPIÓ</v>
          </cell>
          <cell r="D972" t="str">
            <v>210240</v>
          </cell>
          <cell r="F972">
            <v>4527553</v>
          </cell>
          <cell r="H972">
            <v>1931067</v>
          </cell>
        </row>
        <row r="973">
          <cell r="A973">
            <v>210255</v>
          </cell>
          <cell r="B973" t="str">
            <v>MA</v>
          </cell>
          <cell r="C973" t="str">
            <v>CAMPESTRE DO MARANHÃO</v>
          </cell>
          <cell r="D973" t="str">
            <v>210255</v>
          </cell>
          <cell r="F973">
            <v>212460</v>
          </cell>
          <cell r="H973">
            <v>106230</v>
          </cell>
        </row>
        <row r="974">
          <cell r="A974">
            <v>210270</v>
          </cell>
          <cell r="B974" t="str">
            <v>MA</v>
          </cell>
          <cell r="C974" t="str">
            <v>CANTANHEDE</v>
          </cell>
          <cell r="D974" t="str">
            <v>210270</v>
          </cell>
          <cell r="E974">
            <v>22141</v>
          </cell>
          <cell r="F974">
            <v>9452747</v>
          </cell>
          <cell r="G974">
            <v>21115</v>
          </cell>
          <cell r="H974">
            <v>4390009</v>
          </cell>
        </row>
        <row r="975">
          <cell r="A975">
            <v>210290</v>
          </cell>
          <cell r="B975" t="str">
            <v>MA</v>
          </cell>
          <cell r="C975" t="str">
            <v>CARUTAPERA</v>
          </cell>
          <cell r="D975" t="str">
            <v>210290</v>
          </cell>
          <cell r="F975">
            <v>55315080</v>
          </cell>
          <cell r="H975">
            <v>27657540</v>
          </cell>
        </row>
        <row r="976">
          <cell r="A976">
            <v>210300</v>
          </cell>
          <cell r="B976" t="str">
            <v>MA</v>
          </cell>
          <cell r="C976" t="str">
            <v>CAXIAS</v>
          </cell>
          <cell r="D976" t="str">
            <v>210300</v>
          </cell>
          <cell r="F976">
            <v>0</v>
          </cell>
          <cell r="H976">
            <v>0</v>
          </cell>
        </row>
        <row r="977">
          <cell r="A977">
            <v>210315</v>
          </cell>
          <cell r="B977" t="str">
            <v>MA</v>
          </cell>
          <cell r="C977" t="str">
            <v>CENTRO DO GUILHERME</v>
          </cell>
          <cell r="D977" t="str">
            <v>210315</v>
          </cell>
          <cell r="F977">
            <v>0</v>
          </cell>
          <cell r="H977">
            <v>0</v>
          </cell>
        </row>
        <row r="978">
          <cell r="A978">
            <v>210317</v>
          </cell>
          <cell r="B978" t="str">
            <v>MA</v>
          </cell>
          <cell r="C978" t="str">
            <v>CENTRO NOVO DO MARANHÃO</v>
          </cell>
          <cell r="D978" t="str">
            <v>210317</v>
          </cell>
          <cell r="F978">
            <v>1379910</v>
          </cell>
          <cell r="H978">
            <v>689955</v>
          </cell>
        </row>
        <row r="979">
          <cell r="A979">
            <v>210320</v>
          </cell>
          <cell r="B979" t="str">
            <v>MA</v>
          </cell>
          <cell r="C979" t="str">
            <v>CHAPADINHA</v>
          </cell>
          <cell r="D979" t="str">
            <v>210320</v>
          </cell>
          <cell r="F979">
            <v>19361670</v>
          </cell>
          <cell r="H979">
            <v>9698370</v>
          </cell>
        </row>
        <row r="980">
          <cell r="A980">
            <v>210340</v>
          </cell>
          <cell r="B980" t="str">
            <v>MA</v>
          </cell>
          <cell r="C980" t="str">
            <v>COELHO NETO</v>
          </cell>
          <cell r="D980" t="str">
            <v>210340</v>
          </cell>
          <cell r="F980">
            <v>4003287</v>
          </cell>
          <cell r="H980">
            <v>2037900</v>
          </cell>
        </row>
        <row r="981">
          <cell r="A981">
            <v>210355</v>
          </cell>
          <cell r="B981" t="str">
            <v>MA</v>
          </cell>
          <cell r="C981" t="str">
            <v>CONCEIÇÃO DO LAGO-AÇU</v>
          </cell>
          <cell r="D981" t="str">
            <v>210355</v>
          </cell>
          <cell r="F981">
            <v>4179870</v>
          </cell>
          <cell r="H981">
            <v>2089935</v>
          </cell>
        </row>
        <row r="982">
          <cell r="A982">
            <v>210360</v>
          </cell>
          <cell r="B982" t="str">
            <v>MA</v>
          </cell>
          <cell r="C982" t="str">
            <v>COROATÁ</v>
          </cell>
          <cell r="D982" t="str">
            <v>210360</v>
          </cell>
          <cell r="E982">
            <v>2577</v>
          </cell>
          <cell r="F982">
            <v>6047538</v>
          </cell>
          <cell r="G982">
            <v>124</v>
          </cell>
          <cell r="H982">
            <v>3004330</v>
          </cell>
        </row>
        <row r="983">
          <cell r="A983">
            <v>210375</v>
          </cell>
          <cell r="B983" t="str">
            <v>MA</v>
          </cell>
          <cell r="C983" t="str">
            <v>DAVINÓPOLIS</v>
          </cell>
          <cell r="D983" t="str">
            <v>210375</v>
          </cell>
          <cell r="E983">
            <v>2252</v>
          </cell>
          <cell r="F983">
            <v>2033506</v>
          </cell>
          <cell r="G983">
            <v>206</v>
          </cell>
          <cell r="H983">
            <v>1018697</v>
          </cell>
        </row>
        <row r="984">
          <cell r="A984">
            <v>210390</v>
          </cell>
          <cell r="B984" t="str">
            <v>MA</v>
          </cell>
          <cell r="C984" t="str">
            <v>DUQUE BACELAR</v>
          </cell>
          <cell r="D984" t="str">
            <v>210390</v>
          </cell>
          <cell r="F984">
            <v>1538580</v>
          </cell>
          <cell r="H984">
            <v>769290</v>
          </cell>
        </row>
        <row r="985">
          <cell r="A985">
            <v>210405</v>
          </cell>
          <cell r="B985" t="str">
            <v>MA</v>
          </cell>
          <cell r="C985" t="str">
            <v>ESTREITO</v>
          </cell>
          <cell r="D985" t="str">
            <v>210405</v>
          </cell>
          <cell r="F985">
            <v>19371090</v>
          </cell>
          <cell r="H985">
            <v>9753375</v>
          </cell>
        </row>
        <row r="986">
          <cell r="A986">
            <v>210407</v>
          </cell>
          <cell r="B986" t="str">
            <v>MA</v>
          </cell>
          <cell r="C986" t="str">
            <v>FEIRA NOVA DO MARANHÃO</v>
          </cell>
          <cell r="D986" t="str">
            <v>210407</v>
          </cell>
          <cell r="F986">
            <v>1264080</v>
          </cell>
          <cell r="H986">
            <v>632040</v>
          </cell>
        </row>
        <row r="987">
          <cell r="A987">
            <v>210409</v>
          </cell>
          <cell r="B987" t="str">
            <v>MA</v>
          </cell>
          <cell r="C987" t="str">
            <v>FORMOSA DA SERRA NEGRA</v>
          </cell>
          <cell r="D987" t="str">
            <v>210409</v>
          </cell>
          <cell r="F987">
            <v>11364580</v>
          </cell>
          <cell r="H987">
            <v>5710290</v>
          </cell>
        </row>
        <row r="988">
          <cell r="A988">
            <v>210420</v>
          </cell>
          <cell r="B988" t="str">
            <v>MA</v>
          </cell>
          <cell r="C988" t="str">
            <v>FORTUNA</v>
          </cell>
          <cell r="D988" t="str">
            <v>210420</v>
          </cell>
          <cell r="F988">
            <v>2654070</v>
          </cell>
          <cell r="H988">
            <v>1338165</v>
          </cell>
        </row>
        <row r="989">
          <cell r="A989">
            <v>210455</v>
          </cell>
          <cell r="B989" t="str">
            <v>MA</v>
          </cell>
          <cell r="C989" t="str">
            <v>GOVERNADOR EDISON LOBÃO</v>
          </cell>
          <cell r="D989" t="str">
            <v>210455</v>
          </cell>
          <cell r="E989">
            <v>2254</v>
          </cell>
          <cell r="F989">
            <v>10889134</v>
          </cell>
          <cell r="H989">
            <v>5492115</v>
          </cell>
        </row>
        <row r="990">
          <cell r="A990">
            <v>210462</v>
          </cell>
          <cell r="B990" t="str">
            <v>MA</v>
          </cell>
          <cell r="C990" t="str">
            <v>GOVERNADOR LUIZ ROCHA</v>
          </cell>
          <cell r="D990" t="str">
            <v>210462</v>
          </cell>
          <cell r="F990">
            <v>45000</v>
          </cell>
          <cell r="H990">
            <v>22500</v>
          </cell>
        </row>
        <row r="991">
          <cell r="A991">
            <v>210480</v>
          </cell>
          <cell r="B991" t="str">
            <v>MA</v>
          </cell>
          <cell r="C991" t="str">
            <v>GRAJAÚ</v>
          </cell>
          <cell r="D991" t="str">
            <v>210480</v>
          </cell>
          <cell r="F991">
            <v>0</v>
          </cell>
          <cell r="H991">
            <v>0</v>
          </cell>
        </row>
        <row r="992">
          <cell r="A992">
            <v>210500</v>
          </cell>
          <cell r="B992" t="str">
            <v>MA</v>
          </cell>
          <cell r="C992" t="str">
            <v>HUMBERTO DE CAMPOS</v>
          </cell>
          <cell r="D992" t="str">
            <v>210500</v>
          </cell>
          <cell r="F992">
            <v>784560</v>
          </cell>
          <cell r="H992">
            <v>392280</v>
          </cell>
        </row>
        <row r="993">
          <cell r="A993">
            <v>210530</v>
          </cell>
          <cell r="B993" t="str">
            <v>MA</v>
          </cell>
          <cell r="C993" t="str">
            <v>IMPERATRIZ</v>
          </cell>
          <cell r="D993" t="str">
            <v>210530</v>
          </cell>
          <cell r="E993">
            <v>14417</v>
          </cell>
          <cell r="F993">
            <v>4086478</v>
          </cell>
          <cell r="G993">
            <v>7890</v>
          </cell>
          <cell r="H993">
            <v>1959315</v>
          </cell>
        </row>
        <row r="994">
          <cell r="A994">
            <v>210535</v>
          </cell>
          <cell r="B994" t="str">
            <v>MA</v>
          </cell>
          <cell r="C994" t="str">
            <v>ITAIPAVA DO GRAJAÚ</v>
          </cell>
          <cell r="D994" t="str">
            <v>210535</v>
          </cell>
          <cell r="F994">
            <v>1546500</v>
          </cell>
          <cell r="H994">
            <v>773250</v>
          </cell>
        </row>
        <row r="995">
          <cell r="A995">
            <v>210550</v>
          </cell>
          <cell r="B995" t="str">
            <v>MA</v>
          </cell>
          <cell r="C995" t="str">
            <v>JOÃO LISBOA</v>
          </cell>
          <cell r="D995" t="str">
            <v>210550</v>
          </cell>
          <cell r="F995">
            <v>94440</v>
          </cell>
          <cell r="H995">
            <v>47220</v>
          </cell>
        </row>
        <row r="996">
          <cell r="A996">
            <v>210580</v>
          </cell>
          <cell r="B996" t="str">
            <v>MA</v>
          </cell>
          <cell r="C996" t="str">
            <v>LAGO DO JUNCO</v>
          </cell>
          <cell r="D996" t="str">
            <v>210580</v>
          </cell>
          <cell r="F996">
            <v>23601780</v>
          </cell>
          <cell r="H996">
            <v>11800890</v>
          </cell>
        </row>
        <row r="997">
          <cell r="A997">
            <v>210590</v>
          </cell>
          <cell r="B997" t="str">
            <v>MA</v>
          </cell>
          <cell r="C997" t="str">
            <v>LAGO VERDE</v>
          </cell>
          <cell r="D997" t="str">
            <v>210590</v>
          </cell>
          <cell r="F997">
            <v>2255510</v>
          </cell>
          <cell r="H997">
            <v>1085475</v>
          </cell>
        </row>
        <row r="998">
          <cell r="A998">
            <v>210592</v>
          </cell>
          <cell r="B998" t="str">
            <v>MA</v>
          </cell>
          <cell r="C998" t="str">
            <v>LAGOA DO MATO</v>
          </cell>
          <cell r="D998" t="str">
            <v>210592</v>
          </cell>
          <cell r="F998">
            <v>147300</v>
          </cell>
          <cell r="H998">
            <v>73650</v>
          </cell>
        </row>
        <row r="999">
          <cell r="A999">
            <v>210598</v>
          </cell>
          <cell r="B999" t="str">
            <v>MA</v>
          </cell>
          <cell r="C999" t="str">
            <v>LAJEADO NOVO</v>
          </cell>
          <cell r="D999" t="str">
            <v>210598</v>
          </cell>
          <cell r="F999">
            <v>1864050</v>
          </cell>
          <cell r="H999">
            <v>932130</v>
          </cell>
        </row>
        <row r="1000">
          <cell r="A1000">
            <v>210610</v>
          </cell>
          <cell r="B1000" t="str">
            <v>MA</v>
          </cell>
          <cell r="C1000" t="str">
            <v>LORETO</v>
          </cell>
          <cell r="D1000" t="str">
            <v>210610</v>
          </cell>
          <cell r="F1000">
            <v>211500</v>
          </cell>
          <cell r="H1000">
            <v>105750</v>
          </cell>
        </row>
        <row r="1001">
          <cell r="A1001">
            <v>210640</v>
          </cell>
          <cell r="B1001" t="str">
            <v>MA</v>
          </cell>
          <cell r="C1001" t="str">
            <v>MATA ROMA</v>
          </cell>
          <cell r="D1001" t="str">
            <v>210640</v>
          </cell>
          <cell r="F1001">
            <v>953610</v>
          </cell>
          <cell r="H1001">
            <v>476805</v>
          </cell>
        </row>
        <row r="1002">
          <cell r="A1002">
            <v>210700</v>
          </cell>
          <cell r="B1002" t="str">
            <v>MA</v>
          </cell>
          <cell r="C1002" t="str">
            <v>MONTES ALTOS</v>
          </cell>
          <cell r="D1002" t="str">
            <v>210700</v>
          </cell>
          <cell r="E1002">
            <v>10833</v>
          </cell>
          <cell r="F1002">
            <v>1748198</v>
          </cell>
          <cell r="G1002">
            <v>11789</v>
          </cell>
          <cell r="H1002">
            <v>802039</v>
          </cell>
        </row>
        <row r="1003">
          <cell r="A1003">
            <v>210710</v>
          </cell>
          <cell r="B1003" t="str">
            <v>MA</v>
          </cell>
          <cell r="C1003" t="str">
            <v>MORROS</v>
          </cell>
          <cell r="D1003" t="str">
            <v>210710</v>
          </cell>
          <cell r="F1003">
            <v>7148626</v>
          </cell>
          <cell r="H1003">
            <v>3577680</v>
          </cell>
        </row>
        <row r="1004">
          <cell r="A1004">
            <v>210725</v>
          </cell>
          <cell r="B1004" t="str">
            <v>MA</v>
          </cell>
          <cell r="C1004" t="str">
            <v>NOVA COLINAS</v>
          </cell>
          <cell r="D1004" t="str">
            <v>210725</v>
          </cell>
          <cell r="E1004">
            <v>31385</v>
          </cell>
          <cell r="F1004">
            <v>6531013</v>
          </cell>
          <cell r="G1004">
            <v>12609</v>
          </cell>
          <cell r="H1004">
            <v>3458926</v>
          </cell>
        </row>
        <row r="1005">
          <cell r="A1005">
            <v>210735</v>
          </cell>
          <cell r="B1005" t="str">
            <v>MA</v>
          </cell>
          <cell r="C1005" t="str">
            <v>NOVA OLINDA DO MARANHÃO</v>
          </cell>
          <cell r="D1005" t="str">
            <v>210735</v>
          </cell>
          <cell r="F1005">
            <v>580320</v>
          </cell>
          <cell r="H1005">
            <v>290160</v>
          </cell>
        </row>
        <row r="1006">
          <cell r="A1006">
            <v>210745</v>
          </cell>
          <cell r="B1006" t="str">
            <v>MA</v>
          </cell>
          <cell r="C1006" t="str">
            <v>OLINDA NOVA DO MARANHÃO</v>
          </cell>
          <cell r="D1006" t="str">
            <v>210745</v>
          </cell>
          <cell r="F1006">
            <v>3807180</v>
          </cell>
          <cell r="H1006">
            <v>1903590</v>
          </cell>
        </row>
        <row r="1007">
          <cell r="A1007">
            <v>210750</v>
          </cell>
          <cell r="B1007" t="str">
            <v>MA</v>
          </cell>
          <cell r="C1007" t="str">
            <v>PAÇO DO LUMIAR</v>
          </cell>
          <cell r="D1007" t="str">
            <v>210750</v>
          </cell>
          <cell r="F1007">
            <v>13572843</v>
          </cell>
          <cell r="H1007">
            <v>6787125</v>
          </cell>
        </row>
        <row r="1008">
          <cell r="A1008">
            <v>210805</v>
          </cell>
          <cell r="B1008" t="str">
            <v>MA</v>
          </cell>
          <cell r="C1008" t="str">
            <v>PAULINO NEVES</v>
          </cell>
          <cell r="D1008" t="str">
            <v>210805</v>
          </cell>
          <cell r="F1008">
            <v>259200</v>
          </cell>
          <cell r="H1008">
            <v>129600</v>
          </cell>
        </row>
        <row r="1009">
          <cell r="A1009">
            <v>210810</v>
          </cell>
          <cell r="B1009" t="str">
            <v>MA</v>
          </cell>
          <cell r="C1009" t="str">
            <v>PAULO RAMOS</v>
          </cell>
          <cell r="D1009" t="str">
            <v>210810</v>
          </cell>
          <cell r="F1009">
            <v>5480250</v>
          </cell>
          <cell r="H1009">
            <v>2740125</v>
          </cell>
        </row>
        <row r="1010">
          <cell r="A1010">
            <v>210820</v>
          </cell>
          <cell r="B1010" t="str">
            <v>MA</v>
          </cell>
          <cell r="C1010" t="str">
            <v>PEDREIRAS</v>
          </cell>
          <cell r="D1010" t="str">
            <v>210820</v>
          </cell>
          <cell r="F1010">
            <v>6029610</v>
          </cell>
          <cell r="H1010">
            <v>3014805</v>
          </cell>
        </row>
        <row r="1011">
          <cell r="A1011">
            <v>210845</v>
          </cell>
          <cell r="B1011" t="str">
            <v>MA</v>
          </cell>
          <cell r="C1011" t="str">
            <v>PERITORÓ</v>
          </cell>
          <cell r="D1011" t="str">
            <v>210845</v>
          </cell>
          <cell r="F1011">
            <v>1434000</v>
          </cell>
          <cell r="H1011">
            <v>717000</v>
          </cell>
        </row>
        <row r="1012">
          <cell r="A1012">
            <v>210860</v>
          </cell>
          <cell r="B1012" t="str">
            <v>MA</v>
          </cell>
          <cell r="C1012" t="str">
            <v>PINHEIRO</v>
          </cell>
          <cell r="D1012" t="str">
            <v>210860</v>
          </cell>
          <cell r="F1012">
            <v>11027460</v>
          </cell>
          <cell r="H1012">
            <v>5513730</v>
          </cell>
        </row>
        <row r="1013">
          <cell r="A1013">
            <v>210880</v>
          </cell>
          <cell r="B1013" t="str">
            <v>MA</v>
          </cell>
          <cell r="C1013" t="str">
            <v>PIRAPEMAS</v>
          </cell>
          <cell r="D1013" t="str">
            <v>210880</v>
          </cell>
          <cell r="E1013">
            <v>333</v>
          </cell>
          <cell r="F1013">
            <v>941966</v>
          </cell>
          <cell r="G1013">
            <v>151</v>
          </cell>
          <cell r="H1013">
            <v>466524</v>
          </cell>
        </row>
        <row r="1014">
          <cell r="A1014">
            <v>210900</v>
          </cell>
          <cell r="B1014" t="str">
            <v>MA</v>
          </cell>
          <cell r="C1014" t="str">
            <v>PORTO FRANCO</v>
          </cell>
          <cell r="D1014" t="str">
            <v>210900</v>
          </cell>
          <cell r="F1014">
            <v>4572450</v>
          </cell>
          <cell r="H1014">
            <v>2286225</v>
          </cell>
        </row>
        <row r="1015">
          <cell r="A1015">
            <v>210950</v>
          </cell>
          <cell r="B1015" t="str">
            <v>MA</v>
          </cell>
          <cell r="C1015" t="str">
            <v>RIACHÃO</v>
          </cell>
          <cell r="D1015" t="str">
            <v>210950</v>
          </cell>
          <cell r="F1015">
            <v>3521010</v>
          </cell>
          <cell r="H1015">
            <v>1760505</v>
          </cell>
        </row>
        <row r="1016">
          <cell r="A1016">
            <v>210955</v>
          </cell>
          <cell r="B1016" t="str">
            <v>MA</v>
          </cell>
          <cell r="C1016" t="str">
            <v>RIBAMAR FIQUENE</v>
          </cell>
          <cell r="D1016" t="str">
            <v>210955</v>
          </cell>
          <cell r="F1016">
            <v>648480</v>
          </cell>
          <cell r="H1016">
            <v>324240</v>
          </cell>
        </row>
        <row r="1017">
          <cell r="A1017">
            <v>210975</v>
          </cell>
          <cell r="B1017" t="str">
            <v>MA</v>
          </cell>
          <cell r="C1017" t="str">
            <v>SANTA FILOMENA DO MARANHÃO</v>
          </cell>
          <cell r="D1017" t="str">
            <v>210975</v>
          </cell>
          <cell r="F1017">
            <v>686130</v>
          </cell>
          <cell r="H1017">
            <v>343065</v>
          </cell>
        </row>
        <row r="1018">
          <cell r="A1018">
            <v>211000</v>
          </cell>
          <cell r="B1018" t="str">
            <v>MA</v>
          </cell>
          <cell r="C1018" t="str">
            <v>SANTA LUZIA</v>
          </cell>
          <cell r="D1018" t="str">
            <v>211000</v>
          </cell>
          <cell r="F1018">
            <v>15810270</v>
          </cell>
          <cell r="H1018">
            <v>7905135</v>
          </cell>
        </row>
        <row r="1019">
          <cell r="A1019">
            <v>211023</v>
          </cell>
          <cell r="B1019" t="str">
            <v>MA</v>
          </cell>
          <cell r="C1019" t="str">
            <v>SANTANA DO MARANHÃO</v>
          </cell>
          <cell r="D1019" t="str">
            <v>211023</v>
          </cell>
          <cell r="F1019">
            <v>1117050</v>
          </cell>
          <cell r="H1019">
            <v>558525</v>
          </cell>
        </row>
        <row r="1020">
          <cell r="A1020">
            <v>211040</v>
          </cell>
          <cell r="B1020" t="str">
            <v>MA</v>
          </cell>
          <cell r="C1020" t="str">
            <v>SÃO BENEDITO DO RIO PRETO</v>
          </cell>
          <cell r="D1020" t="str">
            <v>211040</v>
          </cell>
          <cell r="F1020">
            <v>527190</v>
          </cell>
          <cell r="H1020">
            <v>263595</v>
          </cell>
        </row>
        <row r="1021">
          <cell r="A1021">
            <v>211085</v>
          </cell>
          <cell r="B1021" t="str">
            <v>MA</v>
          </cell>
          <cell r="C1021" t="str">
            <v>SÃO FRANCISCO DO BREJÃO</v>
          </cell>
          <cell r="D1021" t="str">
            <v>211085</v>
          </cell>
          <cell r="F1021">
            <v>3011958</v>
          </cell>
          <cell r="H1021">
            <v>1513140</v>
          </cell>
        </row>
        <row r="1022">
          <cell r="A1022">
            <v>211102</v>
          </cell>
          <cell r="B1022" t="str">
            <v>MA</v>
          </cell>
          <cell r="C1022" t="str">
            <v>SÃO JOÃO DO CARÚ</v>
          </cell>
          <cell r="D1022" t="str">
            <v>211102</v>
          </cell>
          <cell r="F1022">
            <v>826860</v>
          </cell>
          <cell r="H1022">
            <v>413430</v>
          </cell>
        </row>
        <row r="1023">
          <cell r="A1023">
            <v>211120</v>
          </cell>
          <cell r="B1023" t="str">
            <v>MA</v>
          </cell>
          <cell r="C1023" t="str">
            <v>SÃO JOSÉ DE RIBAMAR</v>
          </cell>
          <cell r="D1023" t="str">
            <v>211120</v>
          </cell>
          <cell r="F1023">
            <v>60924874</v>
          </cell>
          <cell r="H1023">
            <v>34772881</v>
          </cell>
        </row>
        <row r="1024">
          <cell r="A1024">
            <v>211125</v>
          </cell>
          <cell r="B1024" t="str">
            <v>MA</v>
          </cell>
          <cell r="C1024" t="str">
            <v>SÃO JOSÉ DOS BASÍLIOS</v>
          </cell>
          <cell r="D1024" t="str">
            <v>211125</v>
          </cell>
          <cell r="E1024">
            <v>9076</v>
          </cell>
          <cell r="F1024">
            <v>17071872</v>
          </cell>
          <cell r="G1024">
            <v>841</v>
          </cell>
          <cell r="H1024">
            <v>8527922</v>
          </cell>
        </row>
        <row r="1025">
          <cell r="A1025">
            <v>211130</v>
          </cell>
          <cell r="B1025" t="str">
            <v>MA</v>
          </cell>
          <cell r="C1025" t="str">
            <v>SÃO LUÍS</v>
          </cell>
          <cell r="D1025" t="str">
            <v>211130</v>
          </cell>
          <cell r="F1025">
            <v>60510</v>
          </cell>
          <cell r="H1025">
            <v>30255</v>
          </cell>
        </row>
        <row r="1026">
          <cell r="A1026">
            <v>211153</v>
          </cell>
          <cell r="B1026" t="str">
            <v>MA</v>
          </cell>
          <cell r="C1026" t="str">
            <v>SÃO PEDRO DA ÁGUA BRANCA</v>
          </cell>
          <cell r="D1026" t="str">
            <v>211153</v>
          </cell>
          <cell r="F1026">
            <v>211230</v>
          </cell>
          <cell r="H1026">
            <v>105615</v>
          </cell>
        </row>
        <row r="1027">
          <cell r="A1027">
            <v>211157</v>
          </cell>
          <cell r="B1027" t="str">
            <v>MA</v>
          </cell>
          <cell r="C1027" t="str">
            <v>SÃO PEDRO DOS CRENTES</v>
          </cell>
          <cell r="D1027" t="str">
            <v>211157</v>
          </cell>
          <cell r="E1027">
            <v>3758</v>
          </cell>
          <cell r="F1027">
            <v>9309656</v>
          </cell>
          <cell r="G1027">
            <v>18296</v>
          </cell>
          <cell r="H1027">
            <v>4525511</v>
          </cell>
        </row>
        <row r="1028">
          <cell r="A1028">
            <v>211160</v>
          </cell>
          <cell r="B1028" t="str">
            <v>MA</v>
          </cell>
          <cell r="C1028" t="str">
            <v>SÃO RAIMUNDO DAS MANGABEIRAS</v>
          </cell>
          <cell r="D1028" t="str">
            <v>211160</v>
          </cell>
          <cell r="E1028">
            <v>18816</v>
          </cell>
          <cell r="F1028">
            <v>20203324</v>
          </cell>
          <cell r="G1028">
            <v>2842</v>
          </cell>
          <cell r="H1028">
            <v>10217084</v>
          </cell>
        </row>
        <row r="1029">
          <cell r="A1029">
            <v>211172</v>
          </cell>
          <cell r="B1029" t="str">
            <v>MA</v>
          </cell>
          <cell r="C1029" t="str">
            <v>SATUBINHA</v>
          </cell>
          <cell r="D1029" t="str">
            <v>211172</v>
          </cell>
          <cell r="E1029">
            <v>7573</v>
          </cell>
          <cell r="F1029">
            <v>3753145</v>
          </cell>
          <cell r="G1029">
            <v>4968</v>
          </cell>
          <cell r="H1029">
            <v>1802624</v>
          </cell>
        </row>
        <row r="1030">
          <cell r="A1030">
            <v>211180</v>
          </cell>
          <cell r="B1030" t="str">
            <v>MA</v>
          </cell>
          <cell r="C1030" t="str">
            <v>SÍTIO NOVO</v>
          </cell>
          <cell r="D1030" t="str">
            <v>211180</v>
          </cell>
          <cell r="F1030">
            <v>2230405</v>
          </cell>
          <cell r="H1030">
            <v>1115745</v>
          </cell>
        </row>
        <row r="1031">
          <cell r="A1031">
            <v>211227</v>
          </cell>
          <cell r="B1031" t="str">
            <v>MA</v>
          </cell>
          <cell r="C1031" t="str">
            <v>TUFILÂNDIA</v>
          </cell>
          <cell r="D1031" t="str">
            <v>211227</v>
          </cell>
          <cell r="F1031">
            <v>1433190</v>
          </cell>
          <cell r="H1031">
            <v>716595</v>
          </cell>
        </row>
        <row r="1032">
          <cell r="A1032">
            <v>211250</v>
          </cell>
          <cell r="B1032" t="str">
            <v>MA</v>
          </cell>
          <cell r="C1032" t="str">
            <v>TUTÓIA</v>
          </cell>
          <cell r="D1032" t="str">
            <v>211250</v>
          </cell>
          <cell r="F1032">
            <v>728490</v>
          </cell>
          <cell r="H1032">
            <v>364245</v>
          </cell>
        </row>
        <row r="1033">
          <cell r="A1033">
            <v>211285</v>
          </cell>
          <cell r="B1033" t="str">
            <v>MA</v>
          </cell>
          <cell r="C1033" t="str">
            <v>VILA NOVA DOS MARTÍRIOS</v>
          </cell>
          <cell r="D1033" t="str">
            <v>211285</v>
          </cell>
          <cell r="E1033">
            <v>334</v>
          </cell>
          <cell r="F1033">
            <v>8885379</v>
          </cell>
          <cell r="H1033">
            <v>4440660</v>
          </cell>
        </row>
        <row r="1034">
          <cell r="A1034">
            <v>211400</v>
          </cell>
          <cell r="B1034" t="str">
            <v>MA</v>
          </cell>
          <cell r="C1034" t="str">
            <v>ZÉ DOCA</v>
          </cell>
          <cell r="D1034" t="str">
            <v>211400</v>
          </cell>
          <cell r="F1034">
            <v>3435630</v>
          </cell>
          <cell r="H1034">
            <v>1717815</v>
          </cell>
        </row>
        <row r="1035">
          <cell r="A1035">
            <v>510010</v>
          </cell>
          <cell r="B1035" t="str">
            <v>MT</v>
          </cell>
          <cell r="C1035" t="str">
            <v>ACORIZAL</v>
          </cell>
          <cell r="D1035" t="str">
            <v>510010</v>
          </cell>
          <cell r="E1035">
            <v>6706</v>
          </cell>
          <cell r="F1035">
            <v>8264555</v>
          </cell>
          <cell r="H1035">
            <v>4139235</v>
          </cell>
        </row>
        <row r="1036">
          <cell r="A1036">
            <v>510020</v>
          </cell>
          <cell r="B1036" t="str">
            <v>MT</v>
          </cell>
          <cell r="C1036" t="str">
            <v>ÁGUA BOA</v>
          </cell>
          <cell r="D1036" t="str">
            <v>510020</v>
          </cell>
          <cell r="E1036">
            <v>299081</v>
          </cell>
          <cell r="F1036">
            <v>35281739</v>
          </cell>
          <cell r="G1036">
            <v>155352</v>
          </cell>
          <cell r="H1036">
            <v>15337247</v>
          </cell>
        </row>
        <row r="1037">
          <cell r="A1037">
            <v>510025</v>
          </cell>
          <cell r="B1037" t="str">
            <v>MT</v>
          </cell>
          <cell r="C1037" t="str">
            <v>ALTA FLORESTA</v>
          </cell>
          <cell r="D1037" t="str">
            <v>510025</v>
          </cell>
          <cell r="E1037">
            <v>316919</v>
          </cell>
          <cell r="F1037">
            <v>31147491</v>
          </cell>
          <cell r="G1037">
            <v>158089</v>
          </cell>
          <cell r="H1037">
            <v>14387805</v>
          </cell>
        </row>
        <row r="1038">
          <cell r="A1038">
            <v>510030</v>
          </cell>
          <cell r="B1038" t="str">
            <v>MT</v>
          </cell>
          <cell r="C1038" t="str">
            <v>ALTO ARAGUAIA</v>
          </cell>
          <cell r="D1038" t="str">
            <v>510030</v>
          </cell>
          <cell r="F1038">
            <v>84859908</v>
          </cell>
          <cell r="H1038">
            <v>46172384</v>
          </cell>
        </row>
        <row r="1039">
          <cell r="A1039">
            <v>510035</v>
          </cell>
          <cell r="B1039" t="str">
            <v>MT</v>
          </cell>
          <cell r="C1039" t="str">
            <v>ALTO BOA VISTA</v>
          </cell>
          <cell r="D1039" t="str">
            <v>510035</v>
          </cell>
          <cell r="E1039">
            <v>16475</v>
          </cell>
          <cell r="F1039">
            <v>12009831</v>
          </cell>
          <cell r="G1039">
            <v>13058</v>
          </cell>
          <cell r="H1039">
            <v>6263335</v>
          </cell>
        </row>
        <row r="1040">
          <cell r="A1040">
            <v>510050</v>
          </cell>
          <cell r="B1040" t="str">
            <v>MT</v>
          </cell>
          <cell r="C1040" t="str">
            <v>ALTO PARAGUAI</v>
          </cell>
          <cell r="D1040" t="str">
            <v>510050</v>
          </cell>
          <cell r="F1040">
            <v>298611</v>
          </cell>
          <cell r="H1040">
            <v>149295</v>
          </cell>
        </row>
        <row r="1041">
          <cell r="A1041">
            <v>510060</v>
          </cell>
          <cell r="B1041" t="str">
            <v>MT</v>
          </cell>
          <cell r="C1041" t="str">
            <v>ALTO TAQUARI</v>
          </cell>
          <cell r="D1041" t="str">
            <v>510060</v>
          </cell>
          <cell r="E1041">
            <v>99249</v>
          </cell>
          <cell r="F1041">
            <v>32414332</v>
          </cell>
          <cell r="G1041">
            <v>48118</v>
          </cell>
          <cell r="H1041">
            <v>15557576</v>
          </cell>
        </row>
        <row r="1042">
          <cell r="A1042">
            <v>510100</v>
          </cell>
          <cell r="B1042" t="str">
            <v>MT</v>
          </cell>
          <cell r="C1042" t="str">
            <v>ARAGUAIANA</v>
          </cell>
          <cell r="D1042" t="str">
            <v>510100</v>
          </cell>
          <cell r="E1042">
            <v>12285</v>
          </cell>
          <cell r="F1042">
            <v>2186853</v>
          </cell>
          <cell r="G1042">
            <v>5326</v>
          </cell>
          <cell r="H1042">
            <v>1176608</v>
          </cell>
        </row>
        <row r="1043">
          <cell r="A1043">
            <v>510120</v>
          </cell>
          <cell r="B1043" t="str">
            <v>MT</v>
          </cell>
          <cell r="C1043" t="str">
            <v>ARAGUAINHA</v>
          </cell>
          <cell r="D1043" t="str">
            <v>510120</v>
          </cell>
          <cell r="F1043">
            <v>2554320</v>
          </cell>
          <cell r="H1043">
            <v>1277160</v>
          </cell>
        </row>
        <row r="1044">
          <cell r="A1044">
            <v>510125</v>
          </cell>
          <cell r="B1044" t="str">
            <v>MT</v>
          </cell>
          <cell r="C1044" t="str">
            <v>ARAPUTANGA</v>
          </cell>
          <cell r="D1044" t="str">
            <v>510125</v>
          </cell>
          <cell r="E1044">
            <v>60844</v>
          </cell>
          <cell r="F1044">
            <v>12640563</v>
          </cell>
          <cell r="G1044">
            <v>33187</v>
          </cell>
          <cell r="H1044">
            <v>7289535</v>
          </cell>
        </row>
        <row r="1045">
          <cell r="A1045">
            <v>510130</v>
          </cell>
          <cell r="B1045" t="str">
            <v>MT</v>
          </cell>
          <cell r="C1045" t="str">
            <v>ARENÁPOLIS</v>
          </cell>
          <cell r="D1045" t="str">
            <v>510130</v>
          </cell>
          <cell r="E1045">
            <v>56900</v>
          </cell>
          <cell r="F1045">
            <v>19069202</v>
          </cell>
          <cell r="G1045">
            <v>38502</v>
          </cell>
          <cell r="H1045">
            <v>11132128</v>
          </cell>
        </row>
        <row r="1046">
          <cell r="A1046">
            <v>510140</v>
          </cell>
          <cell r="B1046" t="str">
            <v>MT</v>
          </cell>
          <cell r="C1046" t="str">
            <v>ARIPUANÃ</v>
          </cell>
          <cell r="D1046" t="str">
            <v>510140</v>
          </cell>
          <cell r="F1046">
            <v>27558176</v>
          </cell>
          <cell r="H1046">
            <v>15818035</v>
          </cell>
        </row>
        <row r="1047">
          <cell r="A1047">
            <v>510160</v>
          </cell>
          <cell r="B1047" t="str">
            <v>MT</v>
          </cell>
          <cell r="C1047" t="str">
            <v>BARÃO DE MELGAÇO</v>
          </cell>
          <cell r="D1047" t="str">
            <v>510160</v>
          </cell>
          <cell r="F1047">
            <v>995970</v>
          </cell>
          <cell r="H1047">
            <v>497985</v>
          </cell>
        </row>
        <row r="1048">
          <cell r="A1048">
            <v>510170</v>
          </cell>
          <cell r="B1048" t="str">
            <v>MT</v>
          </cell>
          <cell r="C1048" t="str">
            <v>BARRA DO BUGRES</v>
          </cell>
          <cell r="D1048" t="str">
            <v>510170</v>
          </cell>
          <cell r="E1048">
            <v>69992</v>
          </cell>
          <cell r="F1048">
            <v>32252730</v>
          </cell>
          <cell r="G1048">
            <v>22926</v>
          </cell>
          <cell r="H1048">
            <v>16321971</v>
          </cell>
        </row>
        <row r="1049">
          <cell r="A1049">
            <v>510180</v>
          </cell>
          <cell r="B1049" t="str">
            <v>MT</v>
          </cell>
          <cell r="C1049" t="str">
            <v>BARRA DO GARÇAS</v>
          </cell>
          <cell r="D1049" t="str">
            <v>510180</v>
          </cell>
          <cell r="E1049">
            <v>416277</v>
          </cell>
          <cell r="F1049">
            <v>74070656</v>
          </cell>
          <cell r="G1049">
            <v>252165</v>
          </cell>
          <cell r="H1049">
            <v>36153993</v>
          </cell>
        </row>
        <row r="1050">
          <cell r="A1050">
            <v>510185</v>
          </cell>
          <cell r="B1050" t="str">
            <v>MT</v>
          </cell>
          <cell r="C1050" t="str">
            <v>BOM JESUS DO ARAGUAIA</v>
          </cell>
          <cell r="D1050" t="str">
            <v>510185</v>
          </cell>
          <cell r="E1050">
            <v>3571</v>
          </cell>
          <cell r="F1050">
            <v>5393510</v>
          </cell>
          <cell r="G1050">
            <v>9760</v>
          </cell>
          <cell r="H1050">
            <v>2760820</v>
          </cell>
        </row>
        <row r="1051">
          <cell r="A1051">
            <v>510190</v>
          </cell>
          <cell r="B1051" t="str">
            <v>MT</v>
          </cell>
          <cell r="C1051" t="str">
            <v>BRASNORTE</v>
          </cell>
          <cell r="D1051" t="str">
            <v>510190</v>
          </cell>
          <cell r="E1051">
            <v>80659</v>
          </cell>
          <cell r="F1051">
            <v>33146012</v>
          </cell>
          <cell r="G1051">
            <v>54921</v>
          </cell>
          <cell r="H1051">
            <v>17155265</v>
          </cell>
        </row>
        <row r="1052">
          <cell r="A1052">
            <v>510250</v>
          </cell>
          <cell r="B1052" t="str">
            <v>MT</v>
          </cell>
          <cell r="C1052" t="str">
            <v>CÁCERES</v>
          </cell>
          <cell r="D1052" t="str">
            <v>510250</v>
          </cell>
          <cell r="E1052">
            <v>620805</v>
          </cell>
          <cell r="F1052">
            <v>106244501</v>
          </cell>
          <cell r="G1052">
            <v>314893</v>
          </cell>
          <cell r="H1052">
            <v>48823185</v>
          </cell>
        </row>
        <row r="1053">
          <cell r="A1053">
            <v>510260</v>
          </cell>
          <cell r="B1053" t="str">
            <v>MT</v>
          </cell>
          <cell r="C1053" t="str">
            <v>CAMPINÁPOLIS</v>
          </cell>
          <cell r="D1053" t="str">
            <v>510260</v>
          </cell>
          <cell r="E1053">
            <v>30556</v>
          </cell>
          <cell r="F1053">
            <v>8529139</v>
          </cell>
          <cell r="G1053">
            <v>15681</v>
          </cell>
          <cell r="H1053">
            <v>3993777</v>
          </cell>
        </row>
        <row r="1054">
          <cell r="A1054">
            <v>510267</v>
          </cell>
          <cell r="B1054" t="str">
            <v>MT</v>
          </cell>
          <cell r="C1054" t="str">
            <v>CAMPO VERDE</v>
          </cell>
          <cell r="D1054" t="str">
            <v>510267</v>
          </cell>
          <cell r="F1054">
            <v>83078</v>
          </cell>
          <cell r="H1054">
            <v>49713</v>
          </cell>
        </row>
        <row r="1055">
          <cell r="A1055">
            <v>510269</v>
          </cell>
          <cell r="B1055" t="str">
            <v>MT</v>
          </cell>
          <cell r="C1055" t="str">
            <v>CANABRAVA DO NORTE</v>
          </cell>
          <cell r="D1055" t="str">
            <v>510269</v>
          </cell>
          <cell r="F1055">
            <v>6416052</v>
          </cell>
          <cell r="H1055">
            <v>3223230</v>
          </cell>
        </row>
        <row r="1056">
          <cell r="A1056">
            <v>510270</v>
          </cell>
          <cell r="B1056" t="str">
            <v>MT</v>
          </cell>
          <cell r="C1056" t="str">
            <v>CANARANA</v>
          </cell>
          <cell r="D1056" t="str">
            <v>510270</v>
          </cell>
          <cell r="E1056">
            <v>87092</v>
          </cell>
          <cell r="F1056">
            <v>13625149</v>
          </cell>
          <cell r="G1056">
            <v>39572</v>
          </cell>
          <cell r="H1056">
            <v>5750400</v>
          </cell>
        </row>
        <row r="1057">
          <cell r="A1057">
            <v>510279</v>
          </cell>
          <cell r="B1057" t="str">
            <v>MT</v>
          </cell>
          <cell r="C1057" t="str">
            <v>CARLINDA</v>
          </cell>
          <cell r="D1057" t="str">
            <v>510279</v>
          </cell>
          <cell r="F1057">
            <v>18853590</v>
          </cell>
          <cell r="H1057">
            <v>9426795</v>
          </cell>
        </row>
        <row r="1058">
          <cell r="A1058">
            <v>510285</v>
          </cell>
          <cell r="B1058" t="str">
            <v>MT</v>
          </cell>
          <cell r="C1058" t="str">
            <v>CASTANHEIRA</v>
          </cell>
          <cell r="D1058" t="str">
            <v>510285</v>
          </cell>
          <cell r="F1058">
            <v>2577391</v>
          </cell>
          <cell r="H1058">
            <v>1293375</v>
          </cell>
        </row>
        <row r="1059">
          <cell r="A1059">
            <v>510300</v>
          </cell>
          <cell r="B1059" t="str">
            <v>MT</v>
          </cell>
          <cell r="C1059" t="str">
            <v>CHAPADA DOS GUIMARÃES</v>
          </cell>
          <cell r="D1059" t="str">
            <v>510300</v>
          </cell>
          <cell r="E1059">
            <v>134325</v>
          </cell>
          <cell r="F1059">
            <v>37186681</v>
          </cell>
          <cell r="G1059">
            <v>72457</v>
          </cell>
          <cell r="H1059">
            <v>16210420</v>
          </cell>
        </row>
        <row r="1060">
          <cell r="A1060">
            <v>510310</v>
          </cell>
          <cell r="B1060" t="str">
            <v>MT</v>
          </cell>
          <cell r="C1060" t="str">
            <v>COCALINHO</v>
          </cell>
          <cell r="D1060" t="str">
            <v>510310</v>
          </cell>
          <cell r="E1060">
            <v>28984</v>
          </cell>
          <cell r="F1060">
            <v>4615485</v>
          </cell>
          <cell r="G1060">
            <v>11270</v>
          </cell>
          <cell r="H1060">
            <v>2045964</v>
          </cell>
        </row>
        <row r="1061">
          <cell r="A1061">
            <v>510320</v>
          </cell>
          <cell r="B1061" t="str">
            <v>MT</v>
          </cell>
          <cell r="C1061" t="str">
            <v>COLÍDER</v>
          </cell>
          <cell r="D1061" t="str">
            <v>510320</v>
          </cell>
          <cell r="F1061">
            <v>45208710</v>
          </cell>
          <cell r="H1061">
            <v>22614855</v>
          </cell>
        </row>
        <row r="1062">
          <cell r="A1062">
            <v>510325</v>
          </cell>
          <cell r="B1062" t="str">
            <v>MT</v>
          </cell>
          <cell r="C1062" t="str">
            <v>COLNIZA</v>
          </cell>
          <cell r="D1062" t="str">
            <v>510325</v>
          </cell>
          <cell r="F1062">
            <v>276000</v>
          </cell>
          <cell r="H1062">
            <v>138000</v>
          </cell>
        </row>
        <row r="1063">
          <cell r="A1063">
            <v>510330</v>
          </cell>
          <cell r="B1063" t="str">
            <v>MT</v>
          </cell>
          <cell r="C1063" t="str">
            <v>COMODORO</v>
          </cell>
          <cell r="D1063" t="str">
            <v>510330</v>
          </cell>
          <cell r="E1063">
            <v>67388</v>
          </cell>
          <cell r="F1063">
            <v>12462487</v>
          </cell>
          <cell r="G1063">
            <v>34957</v>
          </cell>
          <cell r="H1063">
            <v>6000252</v>
          </cell>
        </row>
        <row r="1064">
          <cell r="A1064">
            <v>510336</v>
          </cell>
          <cell r="B1064" t="str">
            <v>MT</v>
          </cell>
          <cell r="C1064" t="str">
            <v>CONQUISTA D'OESTE</v>
          </cell>
          <cell r="D1064" t="str">
            <v>510336</v>
          </cell>
          <cell r="E1064">
            <v>53195</v>
          </cell>
          <cell r="F1064">
            <v>12540335</v>
          </cell>
          <cell r="G1064">
            <v>20712</v>
          </cell>
          <cell r="H1064">
            <v>5937109</v>
          </cell>
        </row>
        <row r="1065">
          <cell r="A1065">
            <v>510340</v>
          </cell>
          <cell r="B1065" t="str">
            <v>MT</v>
          </cell>
          <cell r="C1065" t="str">
            <v>CUIABÁ</v>
          </cell>
          <cell r="D1065" t="str">
            <v>510340</v>
          </cell>
          <cell r="F1065">
            <v>899015729</v>
          </cell>
          <cell r="H1065">
            <v>451990425</v>
          </cell>
        </row>
        <row r="1066">
          <cell r="A1066">
            <v>510343</v>
          </cell>
          <cell r="B1066" t="str">
            <v>MT</v>
          </cell>
          <cell r="C1066" t="str">
            <v>CURVELÂNDIA</v>
          </cell>
          <cell r="D1066" t="str">
            <v>510343</v>
          </cell>
          <cell r="E1066">
            <v>17951</v>
          </cell>
          <cell r="F1066">
            <v>17986307</v>
          </cell>
          <cell r="G1066">
            <v>9628</v>
          </cell>
          <cell r="H1066">
            <v>8891475</v>
          </cell>
        </row>
        <row r="1067">
          <cell r="A1067">
            <v>510345</v>
          </cell>
          <cell r="B1067" t="str">
            <v>MT</v>
          </cell>
          <cell r="C1067" t="str">
            <v>DENISE</v>
          </cell>
          <cell r="D1067" t="str">
            <v>510345</v>
          </cell>
          <cell r="E1067">
            <v>11695</v>
          </cell>
          <cell r="F1067">
            <v>4584064</v>
          </cell>
          <cell r="G1067">
            <v>5309</v>
          </cell>
          <cell r="H1067">
            <v>2194265</v>
          </cell>
        </row>
        <row r="1068">
          <cell r="A1068">
            <v>510350</v>
          </cell>
          <cell r="B1068" t="str">
            <v>MT</v>
          </cell>
          <cell r="C1068" t="str">
            <v>DIAMANTINO</v>
          </cell>
          <cell r="D1068" t="str">
            <v>510350</v>
          </cell>
          <cell r="F1068">
            <v>79842</v>
          </cell>
          <cell r="H1068">
            <v>37129</v>
          </cell>
        </row>
        <row r="1069">
          <cell r="A1069">
            <v>510360</v>
          </cell>
          <cell r="B1069" t="str">
            <v>MT</v>
          </cell>
          <cell r="C1069" t="str">
            <v>DOM AQUINO</v>
          </cell>
          <cell r="D1069" t="str">
            <v>510360</v>
          </cell>
          <cell r="E1069">
            <v>104399</v>
          </cell>
          <cell r="F1069">
            <v>18406173</v>
          </cell>
          <cell r="G1069">
            <v>73779</v>
          </cell>
          <cell r="H1069">
            <v>7710166</v>
          </cell>
        </row>
        <row r="1070">
          <cell r="A1070">
            <v>510380</v>
          </cell>
          <cell r="B1070" t="str">
            <v>MT</v>
          </cell>
          <cell r="C1070" t="str">
            <v>FIGUEIRÓPOLIS D'OESTE</v>
          </cell>
          <cell r="D1070" t="str">
            <v>510380</v>
          </cell>
          <cell r="E1070">
            <v>27003</v>
          </cell>
          <cell r="F1070">
            <v>8566647</v>
          </cell>
          <cell r="G1070">
            <v>8966</v>
          </cell>
          <cell r="H1070">
            <v>4021401</v>
          </cell>
        </row>
        <row r="1071">
          <cell r="A1071">
            <v>510385</v>
          </cell>
          <cell r="B1071" t="str">
            <v>MT</v>
          </cell>
          <cell r="C1071" t="str">
            <v>GAÚCHA DO NORTE</v>
          </cell>
          <cell r="D1071" t="str">
            <v>510385</v>
          </cell>
          <cell r="F1071">
            <v>1797398</v>
          </cell>
          <cell r="H1071">
            <v>904155</v>
          </cell>
        </row>
        <row r="1072">
          <cell r="A1072">
            <v>510390</v>
          </cell>
          <cell r="B1072" t="str">
            <v>MT</v>
          </cell>
          <cell r="C1072" t="str">
            <v>GENERAL CARNEIRO</v>
          </cell>
          <cell r="D1072" t="str">
            <v>510390</v>
          </cell>
          <cell r="E1072">
            <v>58380</v>
          </cell>
          <cell r="F1072">
            <v>10174716</v>
          </cell>
          <cell r="G1072">
            <v>26806</v>
          </cell>
          <cell r="H1072">
            <v>5725975</v>
          </cell>
        </row>
        <row r="1073">
          <cell r="A1073">
            <v>510395</v>
          </cell>
          <cell r="B1073" t="str">
            <v>MT</v>
          </cell>
          <cell r="C1073" t="str">
            <v>GLÓRIA D'OESTE</v>
          </cell>
          <cell r="D1073" t="str">
            <v>510395</v>
          </cell>
          <cell r="E1073">
            <v>43119</v>
          </cell>
          <cell r="F1073">
            <v>8412033</v>
          </cell>
          <cell r="G1073">
            <v>25193</v>
          </cell>
          <cell r="H1073">
            <v>5183888</v>
          </cell>
        </row>
        <row r="1074">
          <cell r="A1074">
            <v>510410</v>
          </cell>
          <cell r="B1074" t="str">
            <v>MT</v>
          </cell>
          <cell r="C1074" t="str">
            <v>GUARANTÃ DO NORTE</v>
          </cell>
          <cell r="D1074" t="str">
            <v>510410</v>
          </cell>
          <cell r="E1074">
            <v>69416</v>
          </cell>
          <cell r="F1074">
            <v>71682529</v>
          </cell>
          <cell r="G1074">
            <v>29755</v>
          </cell>
          <cell r="H1074">
            <v>33005359</v>
          </cell>
        </row>
        <row r="1075">
          <cell r="A1075">
            <v>510420</v>
          </cell>
          <cell r="B1075" t="str">
            <v>MT</v>
          </cell>
          <cell r="C1075" t="str">
            <v>GUIRATINGA</v>
          </cell>
          <cell r="D1075" t="str">
            <v>510420</v>
          </cell>
          <cell r="F1075">
            <v>13450</v>
          </cell>
          <cell r="H1075">
            <v>6795</v>
          </cell>
        </row>
        <row r="1076">
          <cell r="A1076">
            <v>510450</v>
          </cell>
          <cell r="B1076" t="str">
            <v>MT</v>
          </cell>
          <cell r="C1076" t="str">
            <v>INDIAVAÍ</v>
          </cell>
          <cell r="D1076" t="str">
            <v>510450</v>
          </cell>
          <cell r="E1076">
            <v>16951</v>
          </cell>
          <cell r="F1076">
            <v>5617975</v>
          </cell>
          <cell r="G1076">
            <v>9207</v>
          </cell>
          <cell r="H1076">
            <v>2645773</v>
          </cell>
        </row>
        <row r="1077">
          <cell r="A1077">
            <v>510455</v>
          </cell>
          <cell r="B1077" t="str">
            <v>MT</v>
          </cell>
          <cell r="C1077" t="str">
            <v>ITAÚBA</v>
          </cell>
          <cell r="D1077" t="str">
            <v>510455</v>
          </cell>
          <cell r="F1077">
            <v>742650</v>
          </cell>
          <cell r="H1077">
            <v>371325</v>
          </cell>
        </row>
        <row r="1078">
          <cell r="A1078">
            <v>510460</v>
          </cell>
          <cell r="B1078" t="str">
            <v>MT</v>
          </cell>
          <cell r="C1078" t="str">
            <v>ITIQUIRA</v>
          </cell>
          <cell r="D1078" t="str">
            <v>510460</v>
          </cell>
          <cell r="F1078">
            <v>6778720</v>
          </cell>
          <cell r="H1078">
            <v>3393210</v>
          </cell>
        </row>
        <row r="1079">
          <cell r="A1079">
            <v>510480</v>
          </cell>
          <cell r="B1079" t="str">
            <v>MT</v>
          </cell>
          <cell r="C1079" t="str">
            <v>JACIARA</v>
          </cell>
          <cell r="D1079" t="str">
            <v>510480</v>
          </cell>
          <cell r="F1079">
            <v>2282880</v>
          </cell>
          <cell r="H1079">
            <v>1157190</v>
          </cell>
        </row>
        <row r="1080">
          <cell r="A1080">
            <v>510490</v>
          </cell>
          <cell r="B1080" t="str">
            <v>MT</v>
          </cell>
          <cell r="C1080" t="str">
            <v>JANGADA</v>
          </cell>
          <cell r="D1080" t="str">
            <v>510490</v>
          </cell>
          <cell r="E1080">
            <v>11811</v>
          </cell>
          <cell r="F1080">
            <v>4415583222</v>
          </cell>
          <cell r="G1080">
            <v>3979</v>
          </cell>
          <cell r="H1080">
            <v>2209249632</v>
          </cell>
        </row>
        <row r="1081">
          <cell r="A1081">
            <v>510500</v>
          </cell>
          <cell r="B1081" t="str">
            <v>MT</v>
          </cell>
          <cell r="C1081" t="str">
            <v>JAURU</v>
          </cell>
          <cell r="D1081" t="str">
            <v>510500</v>
          </cell>
          <cell r="E1081">
            <v>55265</v>
          </cell>
          <cell r="F1081">
            <v>5057997</v>
          </cell>
          <cell r="G1081">
            <v>26145</v>
          </cell>
          <cell r="H1081">
            <v>2643842</v>
          </cell>
        </row>
        <row r="1082">
          <cell r="A1082">
            <v>510510</v>
          </cell>
          <cell r="B1082" t="str">
            <v>MT</v>
          </cell>
          <cell r="C1082" t="str">
            <v>JUARA</v>
          </cell>
          <cell r="D1082" t="str">
            <v>510510</v>
          </cell>
          <cell r="F1082">
            <v>35269941</v>
          </cell>
          <cell r="H1082">
            <v>18013800</v>
          </cell>
        </row>
        <row r="1083">
          <cell r="A1083">
            <v>510515</v>
          </cell>
          <cell r="B1083" t="str">
            <v>MT</v>
          </cell>
          <cell r="C1083" t="str">
            <v>JUÍNA</v>
          </cell>
          <cell r="D1083" t="str">
            <v>510515</v>
          </cell>
          <cell r="F1083">
            <v>748200</v>
          </cell>
          <cell r="H1083">
            <v>374100</v>
          </cell>
        </row>
        <row r="1084">
          <cell r="A1084">
            <v>510517</v>
          </cell>
          <cell r="B1084" t="str">
            <v>MT</v>
          </cell>
          <cell r="C1084" t="str">
            <v>JURUENA</v>
          </cell>
          <cell r="D1084" t="str">
            <v>510517</v>
          </cell>
          <cell r="F1084">
            <v>3240</v>
          </cell>
          <cell r="H1084">
            <v>1620</v>
          </cell>
        </row>
        <row r="1085">
          <cell r="A1085">
            <v>510520</v>
          </cell>
          <cell r="B1085" t="str">
            <v>MT</v>
          </cell>
          <cell r="C1085" t="str">
            <v>JUSCIMEIRA</v>
          </cell>
          <cell r="D1085" t="str">
            <v>510520</v>
          </cell>
          <cell r="E1085">
            <v>99025</v>
          </cell>
          <cell r="F1085">
            <v>167664902</v>
          </cell>
          <cell r="G1085">
            <v>47770</v>
          </cell>
          <cell r="H1085">
            <v>82642258</v>
          </cell>
        </row>
        <row r="1086">
          <cell r="A1086">
            <v>510523</v>
          </cell>
          <cell r="B1086" t="str">
            <v>MT</v>
          </cell>
          <cell r="C1086" t="str">
            <v>LAMBARI D'OESTE</v>
          </cell>
          <cell r="D1086" t="str">
            <v>510523</v>
          </cell>
          <cell r="E1086">
            <v>59560</v>
          </cell>
          <cell r="F1086">
            <v>7608996</v>
          </cell>
          <cell r="G1086">
            <v>24334</v>
          </cell>
          <cell r="H1086">
            <v>3882999</v>
          </cell>
        </row>
        <row r="1087">
          <cell r="A1087">
            <v>510530</v>
          </cell>
          <cell r="B1087" t="str">
            <v>MT</v>
          </cell>
          <cell r="C1087" t="str">
            <v>LUCIARA</v>
          </cell>
          <cell r="D1087" t="str">
            <v>510530</v>
          </cell>
          <cell r="E1087">
            <v>19841</v>
          </cell>
          <cell r="F1087">
            <v>4387967</v>
          </cell>
          <cell r="G1087">
            <v>7783</v>
          </cell>
          <cell r="H1087">
            <v>2065445</v>
          </cell>
        </row>
        <row r="1088">
          <cell r="A1088">
            <v>510560</v>
          </cell>
          <cell r="B1088" t="str">
            <v>MT</v>
          </cell>
          <cell r="C1088" t="str">
            <v>MATUPÁ</v>
          </cell>
          <cell r="D1088" t="str">
            <v>510560</v>
          </cell>
          <cell r="F1088">
            <v>4929992</v>
          </cell>
          <cell r="H1088">
            <v>2477610</v>
          </cell>
        </row>
        <row r="1089">
          <cell r="A1089">
            <v>510562</v>
          </cell>
          <cell r="B1089" t="str">
            <v>MT</v>
          </cell>
          <cell r="C1089" t="str">
            <v>MIRASSOL D'OESTE</v>
          </cell>
          <cell r="D1089" t="str">
            <v>510562</v>
          </cell>
          <cell r="E1089">
            <v>265631</v>
          </cell>
          <cell r="F1089">
            <v>33859048</v>
          </cell>
          <cell r="G1089">
            <v>131042</v>
          </cell>
          <cell r="H1089">
            <v>17890595</v>
          </cell>
        </row>
        <row r="1090">
          <cell r="A1090">
            <v>510590</v>
          </cell>
          <cell r="B1090" t="str">
            <v>MT</v>
          </cell>
          <cell r="C1090" t="str">
            <v>NOBRES</v>
          </cell>
          <cell r="D1090" t="str">
            <v>510590</v>
          </cell>
          <cell r="E1090">
            <v>249</v>
          </cell>
          <cell r="F1090">
            <v>3841100</v>
          </cell>
          <cell r="G1090">
            <v>39</v>
          </cell>
          <cell r="H1090">
            <v>1981492</v>
          </cell>
        </row>
        <row r="1091">
          <cell r="A1091">
            <v>510600</v>
          </cell>
          <cell r="B1091" t="str">
            <v>MT</v>
          </cell>
          <cell r="C1091" t="str">
            <v>NORTELÂNDIA</v>
          </cell>
          <cell r="D1091" t="str">
            <v>510600</v>
          </cell>
          <cell r="F1091">
            <v>1682690</v>
          </cell>
          <cell r="H1091">
            <v>971745</v>
          </cell>
        </row>
        <row r="1092">
          <cell r="A1092">
            <v>510610</v>
          </cell>
          <cell r="B1092" t="str">
            <v>MT</v>
          </cell>
          <cell r="C1092" t="str">
            <v>NOSSA SENHORA DO LIVRAMENTO</v>
          </cell>
          <cell r="D1092" t="str">
            <v>510610</v>
          </cell>
          <cell r="F1092">
            <v>28112300</v>
          </cell>
          <cell r="H1092">
            <v>14056185</v>
          </cell>
        </row>
        <row r="1093">
          <cell r="A1093">
            <v>510615</v>
          </cell>
          <cell r="B1093" t="str">
            <v>MT</v>
          </cell>
          <cell r="C1093" t="str">
            <v>NOVA BANDEIRANTES</v>
          </cell>
          <cell r="D1093" t="str">
            <v>510615</v>
          </cell>
          <cell r="E1093">
            <v>17090</v>
          </cell>
          <cell r="F1093">
            <v>11570130</v>
          </cell>
          <cell r="G1093">
            <v>11161</v>
          </cell>
          <cell r="H1093">
            <v>5052240</v>
          </cell>
        </row>
        <row r="1094">
          <cell r="A1094">
            <v>510880</v>
          </cell>
          <cell r="B1094" t="str">
            <v>MT</v>
          </cell>
          <cell r="C1094" t="str">
            <v>NOVA GUARITA</v>
          </cell>
          <cell r="D1094" t="str">
            <v>510880</v>
          </cell>
          <cell r="E1094">
            <v>2765</v>
          </cell>
          <cell r="F1094">
            <v>5895255</v>
          </cell>
          <cell r="H1094">
            <v>3232365</v>
          </cell>
        </row>
        <row r="1095">
          <cell r="A1095">
            <v>510618</v>
          </cell>
          <cell r="B1095" t="str">
            <v>MT</v>
          </cell>
          <cell r="C1095" t="str">
            <v>NOVA LACERDA</v>
          </cell>
          <cell r="D1095" t="str">
            <v>510618</v>
          </cell>
          <cell r="E1095">
            <v>72230</v>
          </cell>
          <cell r="F1095">
            <v>14771707</v>
          </cell>
          <cell r="G1095">
            <v>33012</v>
          </cell>
          <cell r="H1095">
            <v>7697004</v>
          </cell>
        </row>
        <row r="1096">
          <cell r="A1096">
            <v>510885</v>
          </cell>
          <cell r="B1096" t="str">
            <v>MT</v>
          </cell>
          <cell r="C1096" t="str">
            <v>NOVA MARILÂNDIA</v>
          </cell>
          <cell r="D1096" t="str">
            <v>510885</v>
          </cell>
          <cell r="E1096">
            <v>79014</v>
          </cell>
          <cell r="F1096">
            <v>41792950</v>
          </cell>
          <cell r="G1096">
            <v>38834</v>
          </cell>
          <cell r="H1096">
            <v>20393806</v>
          </cell>
        </row>
        <row r="1097">
          <cell r="A1097">
            <v>510890</v>
          </cell>
          <cell r="B1097" t="str">
            <v>MT</v>
          </cell>
          <cell r="C1097" t="str">
            <v>NOVA MARINGÁ</v>
          </cell>
          <cell r="D1097" t="str">
            <v>510890</v>
          </cell>
          <cell r="E1097">
            <v>42</v>
          </cell>
          <cell r="F1097">
            <v>466676</v>
          </cell>
          <cell r="H1097">
            <v>231309</v>
          </cell>
        </row>
        <row r="1098">
          <cell r="A1098">
            <v>510895</v>
          </cell>
          <cell r="B1098" t="str">
            <v>MT</v>
          </cell>
          <cell r="C1098" t="str">
            <v>NOVA MONTE VERDE</v>
          </cell>
          <cell r="D1098" t="str">
            <v>510895</v>
          </cell>
          <cell r="F1098">
            <v>0</v>
          </cell>
          <cell r="H1098">
            <v>0</v>
          </cell>
        </row>
        <row r="1099">
          <cell r="A1099">
            <v>510617</v>
          </cell>
          <cell r="B1099" t="str">
            <v>MT</v>
          </cell>
          <cell r="C1099" t="str">
            <v>NOVA NAZARÉ</v>
          </cell>
          <cell r="D1099" t="str">
            <v>510617</v>
          </cell>
          <cell r="E1099">
            <v>26330</v>
          </cell>
          <cell r="F1099">
            <v>4341531</v>
          </cell>
          <cell r="G1099">
            <v>11827</v>
          </cell>
          <cell r="H1099">
            <v>1976407</v>
          </cell>
        </row>
        <row r="1100">
          <cell r="A1100">
            <v>510619</v>
          </cell>
          <cell r="B1100" t="str">
            <v>MT</v>
          </cell>
          <cell r="C1100" t="str">
            <v>NOVA SANTA HELENA</v>
          </cell>
          <cell r="D1100" t="str">
            <v>510619</v>
          </cell>
          <cell r="F1100">
            <v>6999210</v>
          </cell>
          <cell r="H1100">
            <v>3499605</v>
          </cell>
        </row>
        <row r="1101">
          <cell r="A1101">
            <v>510625</v>
          </cell>
          <cell r="B1101" t="str">
            <v>MT</v>
          </cell>
          <cell r="C1101" t="str">
            <v>NOVA XAVANTINA</v>
          </cell>
          <cell r="D1101" t="str">
            <v>510625</v>
          </cell>
          <cell r="E1101">
            <v>130976</v>
          </cell>
          <cell r="F1101">
            <v>35420784</v>
          </cell>
          <cell r="G1101">
            <v>67309</v>
          </cell>
          <cell r="H1101">
            <v>17420301</v>
          </cell>
        </row>
        <row r="1102">
          <cell r="A1102">
            <v>510627</v>
          </cell>
          <cell r="B1102" t="str">
            <v>MT</v>
          </cell>
          <cell r="C1102" t="str">
            <v>NOVO HORIZONTE DO NORTE</v>
          </cell>
          <cell r="D1102" t="str">
            <v>510627</v>
          </cell>
          <cell r="F1102">
            <v>16324920</v>
          </cell>
          <cell r="H1102">
            <v>8162460</v>
          </cell>
        </row>
        <row r="1103">
          <cell r="A1103">
            <v>510626</v>
          </cell>
          <cell r="B1103" t="str">
            <v>MT</v>
          </cell>
          <cell r="C1103" t="str">
            <v>NOVO MUNDO</v>
          </cell>
          <cell r="D1103" t="str">
            <v>510626</v>
          </cell>
          <cell r="E1103">
            <v>85225</v>
          </cell>
          <cell r="F1103">
            <v>16955819</v>
          </cell>
          <cell r="G1103">
            <v>38243</v>
          </cell>
          <cell r="H1103">
            <v>8726369</v>
          </cell>
        </row>
        <row r="1104">
          <cell r="A1104">
            <v>510631</v>
          </cell>
          <cell r="B1104" t="str">
            <v>MT</v>
          </cell>
          <cell r="C1104" t="str">
            <v>NOVO SANTO ANTÔNIO</v>
          </cell>
          <cell r="D1104" t="str">
            <v>510631</v>
          </cell>
          <cell r="E1104">
            <v>11842</v>
          </cell>
          <cell r="F1104">
            <v>6126522</v>
          </cell>
          <cell r="G1104">
            <v>5213</v>
          </cell>
          <cell r="H1104">
            <v>2936299</v>
          </cell>
        </row>
        <row r="1105">
          <cell r="A1105">
            <v>510630</v>
          </cell>
          <cell r="B1105" t="str">
            <v>MT</v>
          </cell>
          <cell r="C1105" t="str">
            <v>PARANATINGA</v>
          </cell>
          <cell r="D1105" t="str">
            <v>510630</v>
          </cell>
          <cell r="E1105">
            <v>298270</v>
          </cell>
          <cell r="F1105">
            <v>59041540</v>
          </cell>
          <cell r="G1105">
            <v>93336</v>
          </cell>
          <cell r="H1105">
            <v>27542011</v>
          </cell>
        </row>
        <row r="1106">
          <cell r="A1106">
            <v>510637</v>
          </cell>
          <cell r="B1106" t="str">
            <v>MT</v>
          </cell>
          <cell r="C1106" t="str">
            <v>PEDRA PRETA</v>
          </cell>
          <cell r="D1106" t="str">
            <v>510637</v>
          </cell>
          <cell r="F1106">
            <v>943200</v>
          </cell>
          <cell r="H1106">
            <v>509520</v>
          </cell>
        </row>
        <row r="1107">
          <cell r="A1107">
            <v>510642</v>
          </cell>
          <cell r="B1107" t="str">
            <v>MT</v>
          </cell>
          <cell r="C1107" t="str">
            <v>PEIXOTO DE AZEVEDO</v>
          </cell>
          <cell r="D1107" t="str">
            <v>510642</v>
          </cell>
          <cell r="F1107">
            <v>32134832</v>
          </cell>
          <cell r="H1107">
            <v>16081830</v>
          </cell>
        </row>
        <row r="1108">
          <cell r="A1108">
            <v>510645</v>
          </cell>
          <cell r="B1108" t="str">
            <v>MT</v>
          </cell>
          <cell r="C1108" t="str">
            <v>PLANALTO DA SERRA</v>
          </cell>
          <cell r="D1108" t="str">
            <v>510645</v>
          </cell>
          <cell r="E1108">
            <v>46024</v>
          </cell>
          <cell r="F1108">
            <v>15911036</v>
          </cell>
          <cell r="G1108">
            <v>32108</v>
          </cell>
          <cell r="H1108">
            <v>9106688</v>
          </cell>
        </row>
        <row r="1109">
          <cell r="A1109">
            <v>510650</v>
          </cell>
          <cell r="B1109" t="str">
            <v>MT</v>
          </cell>
          <cell r="C1109" t="str">
            <v>POCONÉ</v>
          </cell>
          <cell r="D1109" t="str">
            <v>510650</v>
          </cell>
          <cell r="E1109">
            <v>419843</v>
          </cell>
          <cell r="F1109">
            <v>52475625</v>
          </cell>
          <cell r="G1109">
            <v>192819</v>
          </cell>
          <cell r="H1109">
            <v>24291361</v>
          </cell>
        </row>
        <row r="1110">
          <cell r="A1110">
            <v>510665</v>
          </cell>
          <cell r="B1110" t="str">
            <v>MT</v>
          </cell>
          <cell r="C1110" t="str">
            <v>PONTAL DO ARAGUAIA</v>
          </cell>
          <cell r="D1110" t="str">
            <v>510665</v>
          </cell>
          <cell r="F1110">
            <v>6631380</v>
          </cell>
          <cell r="H1110">
            <v>3315690</v>
          </cell>
        </row>
        <row r="1111">
          <cell r="A1111">
            <v>510670</v>
          </cell>
          <cell r="B1111" t="str">
            <v>MT</v>
          </cell>
          <cell r="C1111" t="str">
            <v>PONTE BRANCA</v>
          </cell>
          <cell r="D1111" t="str">
            <v>510670</v>
          </cell>
          <cell r="E1111">
            <v>54497</v>
          </cell>
          <cell r="F1111">
            <v>7757140</v>
          </cell>
          <cell r="G1111">
            <v>33451</v>
          </cell>
          <cell r="H1111">
            <v>4266587</v>
          </cell>
        </row>
        <row r="1112">
          <cell r="A1112">
            <v>510675</v>
          </cell>
          <cell r="B1112" t="str">
            <v>MT</v>
          </cell>
          <cell r="C1112" t="str">
            <v>PONTES E LACERDA</v>
          </cell>
          <cell r="D1112" t="str">
            <v>510675</v>
          </cell>
          <cell r="F1112">
            <v>224702825</v>
          </cell>
          <cell r="H1112">
            <v>112950810</v>
          </cell>
        </row>
        <row r="1113">
          <cell r="A1113">
            <v>510680</v>
          </cell>
          <cell r="B1113" t="str">
            <v>MT</v>
          </cell>
          <cell r="C1113" t="str">
            <v>PORTO DOS GAÚCHOS</v>
          </cell>
          <cell r="D1113" t="str">
            <v>510680</v>
          </cell>
          <cell r="E1113">
            <v>15893</v>
          </cell>
          <cell r="F1113">
            <v>38911962</v>
          </cell>
          <cell r="G1113">
            <v>2545</v>
          </cell>
          <cell r="H1113">
            <v>19434109</v>
          </cell>
        </row>
        <row r="1114">
          <cell r="A1114">
            <v>510682</v>
          </cell>
          <cell r="B1114" t="str">
            <v>MT</v>
          </cell>
          <cell r="C1114" t="str">
            <v>PORTO ESPERIDIÃO</v>
          </cell>
          <cell r="D1114" t="str">
            <v>510682</v>
          </cell>
          <cell r="E1114">
            <v>35367</v>
          </cell>
          <cell r="F1114">
            <v>16999977</v>
          </cell>
          <cell r="G1114">
            <v>16545</v>
          </cell>
          <cell r="H1114">
            <v>5406629</v>
          </cell>
        </row>
        <row r="1115">
          <cell r="A1115">
            <v>510685</v>
          </cell>
          <cell r="B1115" t="str">
            <v>MT</v>
          </cell>
          <cell r="C1115" t="str">
            <v>PORTO ESTRELA</v>
          </cell>
          <cell r="D1115" t="str">
            <v>510685</v>
          </cell>
          <cell r="F1115">
            <v>2436259</v>
          </cell>
          <cell r="H1115">
            <v>1227825</v>
          </cell>
        </row>
        <row r="1116">
          <cell r="A1116">
            <v>510700</v>
          </cell>
          <cell r="B1116" t="str">
            <v>MT</v>
          </cell>
          <cell r="C1116" t="str">
            <v>POXORÉO</v>
          </cell>
          <cell r="D1116" t="str">
            <v>510700</v>
          </cell>
          <cell r="E1116">
            <v>188369</v>
          </cell>
          <cell r="F1116">
            <v>7882679</v>
          </cell>
          <cell r="G1116">
            <v>63260</v>
          </cell>
          <cell r="H1116">
            <v>3233516</v>
          </cell>
        </row>
        <row r="1117">
          <cell r="A1117">
            <v>510704</v>
          </cell>
          <cell r="B1117" t="str">
            <v>MT</v>
          </cell>
          <cell r="C1117" t="str">
            <v>PRIMAVERA DO LESTE</v>
          </cell>
          <cell r="D1117" t="str">
            <v>510704</v>
          </cell>
          <cell r="F1117">
            <v>1738720</v>
          </cell>
          <cell r="H1117">
            <v>1214190</v>
          </cell>
        </row>
        <row r="1118">
          <cell r="A1118">
            <v>510706</v>
          </cell>
          <cell r="B1118" t="str">
            <v>MT</v>
          </cell>
          <cell r="C1118" t="str">
            <v>QUERÊNCIA</v>
          </cell>
          <cell r="D1118" t="str">
            <v>510706</v>
          </cell>
          <cell r="E1118">
            <v>177027</v>
          </cell>
          <cell r="F1118">
            <v>41173414</v>
          </cell>
          <cell r="G1118">
            <v>110969</v>
          </cell>
          <cell r="H1118">
            <v>19087090</v>
          </cell>
        </row>
        <row r="1119">
          <cell r="A1119">
            <v>510715</v>
          </cell>
          <cell r="B1119" t="str">
            <v>MT</v>
          </cell>
          <cell r="C1119" t="str">
            <v>RESERVA DO CABAÇAL</v>
          </cell>
          <cell r="D1119" t="str">
            <v>510715</v>
          </cell>
          <cell r="E1119">
            <v>10513</v>
          </cell>
          <cell r="F1119">
            <v>5556080</v>
          </cell>
          <cell r="G1119">
            <v>5170</v>
          </cell>
          <cell r="H1119">
            <v>2948274</v>
          </cell>
        </row>
        <row r="1120">
          <cell r="A1120">
            <v>510718</v>
          </cell>
          <cell r="B1120" t="str">
            <v>MT</v>
          </cell>
          <cell r="C1120" t="str">
            <v>RIBEIRÃO CASCALHEIRA</v>
          </cell>
          <cell r="D1120" t="str">
            <v>510718</v>
          </cell>
          <cell r="E1120">
            <v>38994</v>
          </cell>
          <cell r="F1120">
            <v>6770583</v>
          </cell>
          <cell r="G1120">
            <v>24155</v>
          </cell>
          <cell r="H1120">
            <v>4263102</v>
          </cell>
        </row>
        <row r="1121">
          <cell r="A1121">
            <v>510719</v>
          </cell>
          <cell r="B1121" t="str">
            <v>MT</v>
          </cell>
          <cell r="C1121" t="str">
            <v>RIBEIRÃOZINHO</v>
          </cell>
          <cell r="D1121" t="str">
            <v>510719</v>
          </cell>
          <cell r="E1121">
            <v>13031</v>
          </cell>
          <cell r="F1121">
            <v>6994632</v>
          </cell>
          <cell r="G1121">
            <v>6782</v>
          </cell>
          <cell r="H1121">
            <v>3721303</v>
          </cell>
        </row>
        <row r="1122">
          <cell r="A1122">
            <v>510720</v>
          </cell>
          <cell r="B1122" t="str">
            <v>MT</v>
          </cell>
          <cell r="C1122" t="str">
            <v>RIO BRANCO</v>
          </cell>
          <cell r="D1122" t="str">
            <v>510720</v>
          </cell>
          <cell r="E1122">
            <v>37405</v>
          </cell>
          <cell r="F1122">
            <v>3470687</v>
          </cell>
          <cell r="G1122">
            <v>21347</v>
          </cell>
          <cell r="H1122">
            <v>1885934</v>
          </cell>
        </row>
        <row r="1123">
          <cell r="A1123">
            <v>510757</v>
          </cell>
          <cell r="B1123" t="str">
            <v>MT</v>
          </cell>
          <cell r="C1123" t="str">
            <v>RONDOLÂNDIA</v>
          </cell>
          <cell r="D1123" t="str">
            <v>510757</v>
          </cell>
          <cell r="F1123">
            <v>17461614</v>
          </cell>
          <cell r="H1123">
            <v>8943245</v>
          </cell>
        </row>
        <row r="1124">
          <cell r="A1124">
            <v>510760</v>
          </cell>
          <cell r="B1124" t="str">
            <v>MT</v>
          </cell>
          <cell r="C1124" t="str">
            <v>RONDONÓPOLIS</v>
          </cell>
          <cell r="D1124" t="str">
            <v>510760</v>
          </cell>
          <cell r="F1124">
            <v>128517538</v>
          </cell>
          <cell r="H1124">
            <v>64281855</v>
          </cell>
        </row>
        <row r="1125">
          <cell r="A1125">
            <v>510770</v>
          </cell>
          <cell r="B1125" t="str">
            <v>MT</v>
          </cell>
          <cell r="C1125" t="str">
            <v>ROSÁRIO OESTE</v>
          </cell>
          <cell r="D1125" t="str">
            <v>510770</v>
          </cell>
          <cell r="E1125">
            <v>4660</v>
          </cell>
          <cell r="F1125">
            <v>3040285</v>
          </cell>
          <cell r="G1125">
            <v>558</v>
          </cell>
          <cell r="H1125">
            <v>1544331</v>
          </cell>
        </row>
        <row r="1126">
          <cell r="A1126">
            <v>510775</v>
          </cell>
          <cell r="B1126" t="str">
            <v>MT</v>
          </cell>
          <cell r="C1126" t="str">
            <v>SALTO DO CÉU</v>
          </cell>
          <cell r="D1126" t="str">
            <v>510775</v>
          </cell>
          <cell r="E1126">
            <v>48350</v>
          </cell>
          <cell r="F1126">
            <v>5447146</v>
          </cell>
          <cell r="G1126">
            <v>28890</v>
          </cell>
          <cell r="H1126">
            <v>2773487</v>
          </cell>
        </row>
        <row r="1127">
          <cell r="A1127">
            <v>510774</v>
          </cell>
          <cell r="B1127" t="str">
            <v>MT</v>
          </cell>
          <cell r="C1127" t="str">
            <v>SANTA CRUZ DO XINGU</v>
          </cell>
          <cell r="D1127" t="str">
            <v>510774</v>
          </cell>
          <cell r="E1127">
            <v>47479</v>
          </cell>
          <cell r="F1127">
            <v>4579249</v>
          </cell>
          <cell r="G1127">
            <v>19175</v>
          </cell>
          <cell r="H1127">
            <v>2133280</v>
          </cell>
        </row>
        <row r="1128">
          <cell r="A1128">
            <v>510776</v>
          </cell>
          <cell r="B1128" t="str">
            <v>MT</v>
          </cell>
          <cell r="C1128" t="str">
            <v>SANTA RITA DO TRIVELATO</v>
          </cell>
          <cell r="D1128" t="str">
            <v>510776</v>
          </cell>
          <cell r="F1128">
            <v>0</v>
          </cell>
          <cell r="H1128">
            <v>0</v>
          </cell>
        </row>
        <row r="1129">
          <cell r="A1129">
            <v>510777</v>
          </cell>
          <cell r="B1129" t="str">
            <v>MT</v>
          </cell>
          <cell r="C1129" t="str">
            <v>SANTA TEREZINHA</v>
          </cell>
          <cell r="D1129" t="str">
            <v>510777</v>
          </cell>
          <cell r="E1129">
            <v>7436</v>
          </cell>
          <cell r="F1129">
            <v>3646593</v>
          </cell>
          <cell r="G1129">
            <v>1556</v>
          </cell>
          <cell r="H1129">
            <v>1739516</v>
          </cell>
        </row>
        <row r="1130">
          <cell r="A1130">
            <v>510726</v>
          </cell>
          <cell r="B1130" t="str">
            <v>MT</v>
          </cell>
          <cell r="C1130" t="str">
            <v>SANTO AFONSO</v>
          </cell>
          <cell r="D1130" t="str">
            <v>510726</v>
          </cell>
          <cell r="E1130">
            <v>39614</v>
          </cell>
          <cell r="F1130">
            <v>9451404</v>
          </cell>
          <cell r="G1130">
            <v>26757</v>
          </cell>
          <cell r="H1130">
            <v>5417517</v>
          </cell>
        </row>
        <row r="1131">
          <cell r="A1131">
            <v>510779</v>
          </cell>
          <cell r="B1131" t="str">
            <v>MT</v>
          </cell>
          <cell r="C1131" t="str">
            <v>SANTO ANTÔNIO DO LESTE</v>
          </cell>
          <cell r="D1131" t="str">
            <v>510779</v>
          </cell>
          <cell r="F1131">
            <v>2283060</v>
          </cell>
          <cell r="H1131">
            <v>1141530</v>
          </cell>
        </row>
        <row r="1132">
          <cell r="A1132">
            <v>510780</v>
          </cell>
          <cell r="B1132" t="str">
            <v>MT</v>
          </cell>
          <cell r="C1132" t="str">
            <v>SANTO ANTÔNIO DO LEVERGER</v>
          </cell>
          <cell r="D1132" t="str">
            <v>510780</v>
          </cell>
          <cell r="F1132">
            <v>7424483</v>
          </cell>
          <cell r="H1132">
            <v>3713085</v>
          </cell>
        </row>
        <row r="1133">
          <cell r="A1133">
            <v>510785</v>
          </cell>
          <cell r="B1133" t="str">
            <v>MT</v>
          </cell>
          <cell r="C1133" t="str">
            <v>SÃO FÉLIX DO ARAGUAIA</v>
          </cell>
          <cell r="D1133" t="str">
            <v>510785</v>
          </cell>
          <cell r="E1133">
            <v>69071</v>
          </cell>
          <cell r="F1133">
            <v>22834296</v>
          </cell>
          <cell r="G1133">
            <v>7655</v>
          </cell>
          <cell r="H1133">
            <v>7240963</v>
          </cell>
        </row>
        <row r="1134">
          <cell r="A1134">
            <v>510729</v>
          </cell>
          <cell r="B1134" t="str">
            <v>MT</v>
          </cell>
          <cell r="C1134" t="str">
            <v>SÃO JOSÉ DO POVO</v>
          </cell>
          <cell r="D1134" t="str">
            <v>510729</v>
          </cell>
          <cell r="E1134">
            <v>20</v>
          </cell>
          <cell r="F1134">
            <v>3046080</v>
          </cell>
          <cell r="H1134">
            <v>1522800</v>
          </cell>
        </row>
        <row r="1135">
          <cell r="A1135">
            <v>510730</v>
          </cell>
          <cell r="B1135" t="str">
            <v>MT</v>
          </cell>
          <cell r="C1135" t="str">
            <v>SÃO JOSÉ DO RIO CLARO</v>
          </cell>
          <cell r="D1135" t="str">
            <v>510730</v>
          </cell>
          <cell r="F1135">
            <v>44777</v>
          </cell>
          <cell r="H1135">
            <v>20080</v>
          </cell>
        </row>
        <row r="1136">
          <cell r="A1136">
            <v>510735</v>
          </cell>
          <cell r="B1136" t="str">
            <v>MT</v>
          </cell>
          <cell r="C1136" t="str">
            <v>SÃO JOSÉ DO XINGU</v>
          </cell>
          <cell r="D1136" t="str">
            <v>510735</v>
          </cell>
          <cell r="F1136">
            <v>23716800</v>
          </cell>
          <cell r="H1136">
            <v>11858400</v>
          </cell>
        </row>
        <row r="1137">
          <cell r="A1137">
            <v>510710</v>
          </cell>
          <cell r="B1137" t="str">
            <v>MT</v>
          </cell>
          <cell r="C1137" t="str">
            <v>SÃO JOSÉ DOS QUATRO MARCOS</v>
          </cell>
          <cell r="D1137" t="str">
            <v>510710</v>
          </cell>
          <cell r="E1137">
            <v>141665</v>
          </cell>
          <cell r="F1137">
            <v>29302202</v>
          </cell>
          <cell r="G1137">
            <v>66127</v>
          </cell>
          <cell r="H1137">
            <v>12892452</v>
          </cell>
        </row>
        <row r="1138">
          <cell r="A1138">
            <v>510740</v>
          </cell>
          <cell r="B1138" t="str">
            <v>MT</v>
          </cell>
          <cell r="C1138" t="str">
            <v>SÃO PEDRO DA CIPA</v>
          </cell>
          <cell r="D1138" t="str">
            <v>510740</v>
          </cell>
          <cell r="F1138">
            <v>46520</v>
          </cell>
          <cell r="H1138">
            <v>23610</v>
          </cell>
        </row>
        <row r="1139">
          <cell r="A1139">
            <v>510787</v>
          </cell>
          <cell r="B1139" t="str">
            <v>MT</v>
          </cell>
          <cell r="C1139" t="str">
            <v>SAPEZAL</v>
          </cell>
          <cell r="D1139" t="str">
            <v>510787</v>
          </cell>
          <cell r="E1139">
            <v>64547</v>
          </cell>
          <cell r="F1139">
            <v>8215684</v>
          </cell>
          <cell r="G1139">
            <v>24780</v>
          </cell>
          <cell r="H1139">
            <v>3644802</v>
          </cell>
        </row>
        <row r="1140">
          <cell r="A1140">
            <v>510788</v>
          </cell>
          <cell r="B1140" t="str">
            <v>MT</v>
          </cell>
          <cell r="C1140" t="str">
            <v>SERRA NOVA DOURADA</v>
          </cell>
          <cell r="D1140" t="str">
            <v>510788</v>
          </cell>
          <cell r="E1140">
            <v>17239</v>
          </cell>
          <cell r="F1140">
            <v>6009308</v>
          </cell>
          <cell r="G1140">
            <v>7941</v>
          </cell>
          <cell r="H1140">
            <v>3150332</v>
          </cell>
        </row>
        <row r="1141">
          <cell r="A1141">
            <v>510794</v>
          </cell>
          <cell r="B1141" t="str">
            <v>MT</v>
          </cell>
          <cell r="C1141" t="str">
            <v>TABAPORÃ</v>
          </cell>
          <cell r="D1141" t="str">
            <v>510794</v>
          </cell>
          <cell r="F1141">
            <v>5693752</v>
          </cell>
          <cell r="H1141">
            <v>2846910</v>
          </cell>
        </row>
        <row r="1142">
          <cell r="A1142">
            <v>510795</v>
          </cell>
          <cell r="B1142" t="str">
            <v>MT</v>
          </cell>
          <cell r="C1142" t="str">
            <v>TANGARÁ DA SERRA</v>
          </cell>
          <cell r="D1142" t="str">
            <v>510795</v>
          </cell>
          <cell r="E1142">
            <v>612341</v>
          </cell>
          <cell r="F1142">
            <v>145780184</v>
          </cell>
          <cell r="G1142">
            <v>251694</v>
          </cell>
          <cell r="H1142">
            <v>70770618</v>
          </cell>
        </row>
        <row r="1143">
          <cell r="A1143">
            <v>510800</v>
          </cell>
          <cell r="B1143" t="str">
            <v>MT</v>
          </cell>
          <cell r="C1143" t="str">
            <v>TAPURAH</v>
          </cell>
          <cell r="D1143" t="str">
            <v>510800</v>
          </cell>
          <cell r="F1143">
            <v>938</v>
          </cell>
          <cell r="H1143">
            <v>465</v>
          </cell>
        </row>
        <row r="1144">
          <cell r="A1144">
            <v>510805</v>
          </cell>
          <cell r="B1144" t="str">
            <v>MT</v>
          </cell>
          <cell r="C1144" t="str">
            <v>TERRA NOVA DO NORTE</v>
          </cell>
          <cell r="D1144" t="str">
            <v>510805</v>
          </cell>
          <cell r="F1144">
            <v>4780930</v>
          </cell>
          <cell r="H1144">
            <v>2408805</v>
          </cell>
        </row>
        <row r="1145">
          <cell r="A1145">
            <v>510810</v>
          </cell>
          <cell r="B1145" t="str">
            <v>MT</v>
          </cell>
          <cell r="C1145" t="str">
            <v>TESOURO</v>
          </cell>
          <cell r="D1145" t="str">
            <v>510810</v>
          </cell>
          <cell r="E1145">
            <v>34676</v>
          </cell>
          <cell r="F1145">
            <v>7357298</v>
          </cell>
          <cell r="G1145">
            <v>11449</v>
          </cell>
          <cell r="H1145">
            <v>3546532</v>
          </cell>
        </row>
        <row r="1146">
          <cell r="A1146">
            <v>510820</v>
          </cell>
          <cell r="B1146" t="str">
            <v>MT</v>
          </cell>
          <cell r="C1146" t="str">
            <v>TORIXORÉU</v>
          </cell>
          <cell r="D1146" t="str">
            <v>510820</v>
          </cell>
          <cell r="E1146">
            <v>48342</v>
          </cell>
          <cell r="F1146">
            <v>14856334</v>
          </cell>
          <cell r="G1146">
            <v>26788</v>
          </cell>
          <cell r="H1146">
            <v>7065562</v>
          </cell>
        </row>
        <row r="1147">
          <cell r="A1147">
            <v>510830</v>
          </cell>
          <cell r="B1147" t="str">
            <v>MT</v>
          </cell>
          <cell r="C1147" t="str">
            <v>UNIÃO DO SUL</v>
          </cell>
          <cell r="D1147" t="str">
            <v>510830</v>
          </cell>
          <cell r="E1147">
            <v>35132</v>
          </cell>
          <cell r="F1147">
            <v>6017712</v>
          </cell>
          <cell r="G1147">
            <v>13607</v>
          </cell>
          <cell r="H1147">
            <v>2930849</v>
          </cell>
        </row>
        <row r="1148">
          <cell r="A1148">
            <v>510835</v>
          </cell>
          <cell r="B1148" t="str">
            <v>MT</v>
          </cell>
          <cell r="C1148" t="str">
            <v>VALE DE SÃO DOMINGOS</v>
          </cell>
          <cell r="D1148" t="str">
            <v>510835</v>
          </cell>
          <cell r="E1148">
            <v>23239</v>
          </cell>
          <cell r="F1148">
            <v>7279683</v>
          </cell>
          <cell r="G1148">
            <v>16454</v>
          </cell>
          <cell r="H1148">
            <v>3567861</v>
          </cell>
        </row>
        <row r="1149">
          <cell r="A1149">
            <v>510840</v>
          </cell>
          <cell r="B1149" t="str">
            <v>MT</v>
          </cell>
          <cell r="C1149" t="str">
            <v>VÁRZEA GRANDE</v>
          </cell>
          <cell r="D1149" t="str">
            <v>510840</v>
          </cell>
          <cell r="F1149">
            <v>12900</v>
          </cell>
          <cell r="H1149">
            <v>6450</v>
          </cell>
        </row>
        <row r="1150">
          <cell r="A1150">
            <v>510850</v>
          </cell>
          <cell r="B1150" t="str">
            <v>MT</v>
          </cell>
          <cell r="C1150" t="str">
            <v>VERA</v>
          </cell>
          <cell r="D1150" t="str">
            <v>510850</v>
          </cell>
          <cell r="F1150">
            <v>34623128</v>
          </cell>
          <cell r="G1150">
            <v>300</v>
          </cell>
          <cell r="H1150">
            <v>17343390</v>
          </cell>
        </row>
        <row r="1151">
          <cell r="A1151">
            <v>510550</v>
          </cell>
          <cell r="B1151" t="str">
            <v>MT</v>
          </cell>
          <cell r="C1151" t="str">
            <v>VILA BELA DA SANTÍSSIMA TRINDADE</v>
          </cell>
          <cell r="D1151" t="str">
            <v>510550</v>
          </cell>
          <cell r="F1151">
            <v>965792</v>
          </cell>
          <cell r="H1151">
            <v>483330</v>
          </cell>
        </row>
        <row r="1152">
          <cell r="A1152">
            <v>510860</v>
          </cell>
          <cell r="B1152" t="str">
            <v>MT</v>
          </cell>
          <cell r="C1152" t="str">
            <v>VILA RICA</v>
          </cell>
          <cell r="D1152" t="str">
            <v>510860</v>
          </cell>
          <cell r="E1152">
            <v>202777</v>
          </cell>
          <cell r="F1152">
            <v>47180595</v>
          </cell>
          <cell r="G1152">
            <v>105908</v>
          </cell>
          <cell r="H1152">
            <v>32273486</v>
          </cell>
        </row>
        <row r="1153">
          <cell r="A1153">
            <v>500110</v>
          </cell>
          <cell r="B1153" t="str">
            <v>MS</v>
          </cell>
          <cell r="C1153" t="str">
            <v>AQUIDAUANA</v>
          </cell>
          <cell r="D1153" t="str">
            <v>500110</v>
          </cell>
          <cell r="F1153">
            <v>32591160</v>
          </cell>
          <cell r="H1153">
            <v>16295580</v>
          </cell>
        </row>
        <row r="1154">
          <cell r="A1154">
            <v>500124</v>
          </cell>
          <cell r="B1154" t="str">
            <v>MS</v>
          </cell>
          <cell r="C1154" t="str">
            <v>ARAL MOREIRA</v>
          </cell>
          <cell r="D1154" t="str">
            <v>500124</v>
          </cell>
          <cell r="E1154">
            <v>22487</v>
          </cell>
          <cell r="F1154">
            <v>20915216</v>
          </cell>
          <cell r="G1154">
            <v>4929</v>
          </cell>
          <cell r="H1154">
            <v>9385104</v>
          </cell>
        </row>
        <row r="1155">
          <cell r="A1155">
            <v>500150</v>
          </cell>
          <cell r="B1155" t="str">
            <v>MS</v>
          </cell>
          <cell r="C1155" t="str">
            <v>BANDEIRANTES</v>
          </cell>
          <cell r="D1155" t="str">
            <v>500150</v>
          </cell>
          <cell r="F1155">
            <v>50340</v>
          </cell>
          <cell r="H1155">
            <v>25170</v>
          </cell>
        </row>
        <row r="1156">
          <cell r="A1156">
            <v>500210</v>
          </cell>
          <cell r="B1156" t="str">
            <v>MS</v>
          </cell>
          <cell r="C1156" t="str">
            <v>BELA VISTA</v>
          </cell>
          <cell r="D1156" t="str">
            <v>500210</v>
          </cell>
          <cell r="F1156">
            <v>526080</v>
          </cell>
          <cell r="H1156">
            <v>263040</v>
          </cell>
        </row>
        <row r="1157">
          <cell r="A1157">
            <v>500260</v>
          </cell>
          <cell r="B1157" t="str">
            <v>MS</v>
          </cell>
          <cell r="C1157" t="str">
            <v>CAMAPUÃ</v>
          </cell>
          <cell r="D1157" t="str">
            <v>500260</v>
          </cell>
          <cell r="F1157">
            <v>46867170</v>
          </cell>
          <cell r="H1157">
            <v>23436105</v>
          </cell>
        </row>
        <row r="1158">
          <cell r="A1158">
            <v>500270</v>
          </cell>
          <cell r="B1158" t="str">
            <v>MS</v>
          </cell>
          <cell r="C1158" t="str">
            <v>CAMPO GRANDE</v>
          </cell>
          <cell r="D1158" t="str">
            <v>500270</v>
          </cell>
          <cell r="E1158">
            <v>6456948</v>
          </cell>
          <cell r="F1158">
            <v>459833891</v>
          </cell>
          <cell r="G1158">
            <v>3214677</v>
          </cell>
          <cell r="H1158">
            <v>203547808</v>
          </cell>
        </row>
        <row r="1159">
          <cell r="A1159">
            <v>500295</v>
          </cell>
          <cell r="B1159" t="str">
            <v>MS</v>
          </cell>
          <cell r="C1159" t="str">
            <v>CHAPADÃO DO SUL</v>
          </cell>
          <cell r="D1159" t="str">
            <v>500295</v>
          </cell>
          <cell r="F1159">
            <v>55050</v>
          </cell>
          <cell r="H1159">
            <v>27525</v>
          </cell>
        </row>
        <row r="1160">
          <cell r="A1160">
            <v>500315</v>
          </cell>
          <cell r="B1160" t="str">
            <v>MS</v>
          </cell>
          <cell r="C1160" t="str">
            <v>CORONEL SAPUCAIA</v>
          </cell>
          <cell r="D1160" t="str">
            <v>500315</v>
          </cell>
          <cell r="F1160">
            <v>214108873</v>
          </cell>
          <cell r="H1160">
            <v>107064240</v>
          </cell>
        </row>
        <row r="1161">
          <cell r="A1161">
            <v>500330</v>
          </cell>
          <cell r="B1161" t="str">
            <v>MS</v>
          </cell>
          <cell r="C1161" t="str">
            <v>COXIM</v>
          </cell>
          <cell r="D1161" t="str">
            <v>500330</v>
          </cell>
          <cell r="F1161">
            <v>5259314070</v>
          </cell>
          <cell r="H1161">
            <v>2629657035</v>
          </cell>
        </row>
        <row r="1162">
          <cell r="A1162">
            <v>500348</v>
          </cell>
          <cell r="B1162" t="str">
            <v>MS</v>
          </cell>
          <cell r="C1162" t="str">
            <v>DOIS IRMÃOS DO BURITI</v>
          </cell>
          <cell r="D1162" t="str">
            <v>500348</v>
          </cell>
          <cell r="F1162">
            <v>35530790</v>
          </cell>
          <cell r="H1162">
            <v>17768895</v>
          </cell>
        </row>
        <row r="1163">
          <cell r="A1163">
            <v>500370</v>
          </cell>
          <cell r="B1163" t="str">
            <v>MS</v>
          </cell>
          <cell r="C1163" t="str">
            <v>DOURADOS</v>
          </cell>
          <cell r="D1163" t="str">
            <v>500370</v>
          </cell>
          <cell r="E1163">
            <v>923184</v>
          </cell>
          <cell r="F1163">
            <v>351992735</v>
          </cell>
          <cell r="G1163">
            <v>492660</v>
          </cell>
          <cell r="H1163">
            <v>174393530</v>
          </cell>
        </row>
        <row r="1164">
          <cell r="A1164">
            <v>500380</v>
          </cell>
          <cell r="B1164" t="str">
            <v>MS</v>
          </cell>
          <cell r="C1164" t="str">
            <v>FÁTIMA DO SUL</v>
          </cell>
          <cell r="D1164" t="str">
            <v>500380</v>
          </cell>
          <cell r="E1164">
            <v>223263</v>
          </cell>
          <cell r="F1164">
            <v>45695129</v>
          </cell>
          <cell r="G1164">
            <v>120394</v>
          </cell>
          <cell r="H1164">
            <v>20380518</v>
          </cell>
        </row>
        <row r="1165">
          <cell r="A1165">
            <v>500430</v>
          </cell>
          <cell r="B1165" t="str">
            <v>MS</v>
          </cell>
          <cell r="C1165" t="str">
            <v>IGUATEMI</v>
          </cell>
          <cell r="D1165" t="str">
            <v>500430</v>
          </cell>
          <cell r="F1165">
            <v>2276520</v>
          </cell>
          <cell r="H1165">
            <v>1138260</v>
          </cell>
        </row>
        <row r="1166">
          <cell r="A1166">
            <v>500450</v>
          </cell>
          <cell r="B1166" t="str">
            <v>MS</v>
          </cell>
          <cell r="C1166" t="str">
            <v>ITAPORÃ</v>
          </cell>
          <cell r="D1166" t="str">
            <v>500450</v>
          </cell>
          <cell r="E1166">
            <v>76695</v>
          </cell>
          <cell r="F1166">
            <v>31597304</v>
          </cell>
          <cell r="G1166">
            <v>22303</v>
          </cell>
          <cell r="H1166">
            <v>16795538</v>
          </cell>
        </row>
        <row r="1167">
          <cell r="A1167">
            <v>500460</v>
          </cell>
          <cell r="B1167" t="str">
            <v>MS</v>
          </cell>
          <cell r="C1167" t="str">
            <v>ITAQUIRAÍ</v>
          </cell>
          <cell r="D1167" t="str">
            <v>500460</v>
          </cell>
          <cell r="F1167">
            <v>26846820</v>
          </cell>
          <cell r="H1167">
            <v>13423410</v>
          </cell>
        </row>
        <row r="1168">
          <cell r="A1168">
            <v>500480</v>
          </cell>
          <cell r="B1168" t="str">
            <v>MS</v>
          </cell>
          <cell r="C1168" t="str">
            <v>JAPORÃ</v>
          </cell>
          <cell r="D1168" t="str">
            <v>500480</v>
          </cell>
          <cell r="F1168">
            <v>9450</v>
          </cell>
          <cell r="H1168">
            <v>4725</v>
          </cell>
        </row>
        <row r="1169">
          <cell r="A1169">
            <v>500500</v>
          </cell>
          <cell r="B1169" t="str">
            <v>MS</v>
          </cell>
          <cell r="C1169" t="str">
            <v>JARDIM</v>
          </cell>
          <cell r="D1169" t="str">
            <v>500500</v>
          </cell>
          <cell r="F1169">
            <v>159839440</v>
          </cell>
          <cell r="H1169">
            <v>80072775</v>
          </cell>
        </row>
        <row r="1170">
          <cell r="A1170">
            <v>500515</v>
          </cell>
          <cell r="B1170" t="str">
            <v>MS</v>
          </cell>
          <cell r="C1170" t="str">
            <v>JUTI</v>
          </cell>
          <cell r="D1170" t="str">
            <v>500515</v>
          </cell>
          <cell r="F1170">
            <v>6063150</v>
          </cell>
          <cell r="H1170">
            <v>3031575</v>
          </cell>
        </row>
        <row r="1171">
          <cell r="A1171">
            <v>500525</v>
          </cell>
          <cell r="B1171" t="str">
            <v>MS</v>
          </cell>
          <cell r="C1171" t="str">
            <v>LAGUNA CARAPÃ</v>
          </cell>
          <cell r="D1171" t="str">
            <v>500525</v>
          </cell>
          <cell r="E1171">
            <v>44192</v>
          </cell>
          <cell r="F1171">
            <v>17179868</v>
          </cell>
          <cell r="G1171">
            <v>24371</v>
          </cell>
          <cell r="H1171">
            <v>8328020</v>
          </cell>
        </row>
        <row r="1172">
          <cell r="A1172">
            <v>500580</v>
          </cell>
          <cell r="B1172" t="str">
            <v>MS</v>
          </cell>
          <cell r="C1172" t="str">
            <v>NIOAQUE</v>
          </cell>
          <cell r="D1172" t="str">
            <v>500580</v>
          </cell>
          <cell r="F1172">
            <v>24886500</v>
          </cell>
          <cell r="H1172">
            <v>12443775</v>
          </cell>
        </row>
        <row r="1173">
          <cell r="A1173">
            <v>500620</v>
          </cell>
          <cell r="B1173" t="str">
            <v>MS</v>
          </cell>
          <cell r="C1173" t="str">
            <v>NOVA ANDRADINA</v>
          </cell>
          <cell r="D1173" t="str">
            <v>500620</v>
          </cell>
          <cell r="F1173">
            <v>23400</v>
          </cell>
          <cell r="H1173">
            <v>11700</v>
          </cell>
        </row>
        <row r="1174">
          <cell r="A1174">
            <v>500635</v>
          </cell>
          <cell r="B1174" t="str">
            <v>MS</v>
          </cell>
          <cell r="C1174" t="str">
            <v>PARANHOS</v>
          </cell>
          <cell r="D1174" t="str">
            <v>500635</v>
          </cell>
          <cell r="F1174">
            <v>0</v>
          </cell>
          <cell r="H1174">
            <v>0</v>
          </cell>
        </row>
        <row r="1175">
          <cell r="A1175">
            <v>500640</v>
          </cell>
          <cell r="B1175" t="str">
            <v>MS</v>
          </cell>
          <cell r="C1175" t="str">
            <v>PEDRO GOMES</v>
          </cell>
          <cell r="D1175" t="str">
            <v>500640</v>
          </cell>
          <cell r="F1175">
            <v>896730</v>
          </cell>
          <cell r="H1175">
            <v>448365</v>
          </cell>
        </row>
        <row r="1176">
          <cell r="A1176">
            <v>500660</v>
          </cell>
          <cell r="B1176" t="str">
            <v>MS</v>
          </cell>
          <cell r="C1176" t="str">
            <v>PONTA PORÃ</v>
          </cell>
          <cell r="D1176" t="str">
            <v>500660</v>
          </cell>
          <cell r="F1176">
            <v>219052750</v>
          </cell>
          <cell r="H1176">
            <v>109539675</v>
          </cell>
        </row>
        <row r="1177">
          <cell r="A1177">
            <v>500690</v>
          </cell>
          <cell r="B1177" t="str">
            <v>MS</v>
          </cell>
          <cell r="C1177" t="str">
            <v>PORTO MURTINHO</v>
          </cell>
          <cell r="D1177" t="str">
            <v>500690</v>
          </cell>
          <cell r="E1177">
            <v>105580</v>
          </cell>
          <cell r="F1177">
            <v>16672864</v>
          </cell>
          <cell r="G1177">
            <v>49698</v>
          </cell>
          <cell r="H1177">
            <v>8680619</v>
          </cell>
        </row>
        <row r="1178">
          <cell r="A1178">
            <v>500769</v>
          </cell>
          <cell r="B1178" t="str">
            <v>MS</v>
          </cell>
          <cell r="C1178" t="str">
            <v>SÃO GABRIEL DO OESTE</v>
          </cell>
          <cell r="D1178" t="str">
            <v>500769</v>
          </cell>
          <cell r="F1178">
            <v>600000</v>
          </cell>
          <cell r="H1178">
            <v>300000</v>
          </cell>
        </row>
        <row r="1179">
          <cell r="A1179">
            <v>500795</v>
          </cell>
          <cell r="B1179" t="str">
            <v>MS</v>
          </cell>
          <cell r="C1179" t="str">
            <v>TACURU</v>
          </cell>
          <cell r="D1179" t="str">
            <v>500795</v>
          </cell>
          <cell r="E1179">
            <v>88921</v>
          </cell>
          <cell r="F1179">
            <v>29228484</v>
          </cell>
          <cell r="G1179">
            <v>55502</v>
          </cell>
          <cell r="H1179">
            <v>16998087</v>
          </cell>
        </row>
        <row r="1180">
          <cell r="A1180">
            <v>500797</v>
          </cell>
          <cell r="B1180" t="str">
            <v>MS</v>
          </cell>
          <cell r="C1180" t="str">
            <v>TAQUARUSSU</v>
          </cell>
          <cell r="D1180" t="str">
            <v>500797</v>
          </cell>
          <cell r="F1180">
            <v>4702080</v>
          </cell>
          <cell r="H1180">
            <v>2351040</v>
          </cell>
        </row>
        <row r="1181">
          <cell r="A1181">
            <v>310375</v>
          </cell>
          <cell r="B1181" t="str">
            <v>MG</v>
          </cell>
          <cell r="C1181" t="str">
            <v>ARAPORÃ</v>
          </cell>
          <cell r="D1181" t="str">
            <v>310375</v>
          </cell>
          <cell r="F1181">
            <v>3197400</v>
          </cell>
          <cell r="H1181">
            <v>1598700</v>
          </cell>
        </row>
        <row r="1182">
          <cell r="A1182">
            <v>310560</v>
          </cell>
          <cell r="B1182" t="str">
            <v>MG</v>
          </cell>
          <cell r="C1182" t="str">
            <v>BARBACENA</v>
          </cell>
          <cell r="D1182" t="str">
            <v>310560</v>
          </cell>
          <cell r="E1182">
            <v>1288602</v>
          </cell>
          <cell r="F1182">
            <v>187949223</v>
          </cell>
          <cell r="G1182">
            <v>643430</v>
          </cell>
          <cell r="H1182">
            <v>111375205</v>
          </cell>
        </row>
        <row r="1183">
          <cell r="A1183">
            <v>310910</v>
          </cell>
          <cell r="B1183" t="str">
            <v>MG</v>
          </cell>
          <cell r="C1183" t="str">
            <v>BUENO BRANDÃO</v>
          </cell>
          <cell r="D1183" t="str">
            <v>310910</v>
          </cell>
          <cell r="F1183">
            <v>0</v>
          </cell>
          <cell r="H1183">
            <v>0</v>
          </cell>
        </row>
        <row r="1184">
          <cell r="A1184">
            <v>310970</v>
          </cell>
          <cell r="B1184" t="str">
            <v>MG</v>
          </cell>
          <cell r="C1184" t="str">
            <v>CACHOEIRA DE MINAS</v>
          </cell>
          <cell r="D1184" t="str">
            <v>310970</v>
          </cell>
          <cell r="F1184">
            <v>2963904</v>
          </cell>
          <cell r="H1184">
            <v>1488630</v>
          </cell>
        </row>
        <row r="1185">
          <cell r="A1185">
            <v>312280</v>
          </cell>
          <cell r="B1185" t="str">
            <v>MG</v>
          </cell>
          <cell r="C1185" t="str">
            <v>DOM VIÇOSO</v>
          </cell>
          <cell r="D1185" t="str">
            <v>312280</v>
          </cell>
          <cell r="F1185">
            <v>15174900</v>
          </cell>
          <cell r="H1185">
            <v>7587450</v>
          </cell>
        </row>
        <row r="1186">
          <cell r="A1186">
            <v>313170</v>
          </cell>
          <cell r="B1186" t="str">
            <v>MG</v>
          </cell>
          <cell r="C1186" t="str">
            <v>ITABIRA</v>
          </cell>
          <cell r="D1186" t="str">
            <v>313170</v>
          </cell>
          <cell r="F1186">
            <v>2676570</v>
          </cell>
          <cell r="H1186">
            <v>1338285</v>
          </cell>
        </row>
        <row r="1187">
          <cell r="A1187">
            <v>313505</v>
          </cell>
          <cell r="B1187" t="str">
            <v>MG</v>
          </cell>
          <cell r="C1187" t="str">
            <v>JAÍBA</v>
          </cell>
          <cell r="D1187" t="str">
            <v>313505</v>
          </cell>
          <cell r="F1187">
            <v>448140</v>
          </cell>
          <cell r="H1187">
            <v>224070</v>
          </cell>
        </row>
        <row r="1188">
          <cell r="A1188">
            <v>314090</v>
          </cell>
          <cell r="B1188" t="str">
            <v>MG</v>
          </cell>
          <cell r="C1188" t="str">
            <v>MATIPÓ</v>
          </cell>
          <cell r="D1188" t="str">
            <v>314090</v>
          </cell>
          <cell r="F1188">
            <v>2630730</v>
          </cell>
          <cell r="H1188">
            <v>1315365</v>
          </cell>
        </row>
        <row r="1189">
          <cell r="A1189">
            <v>314200</v>
          </cell>
          <cell r="B1189" t="str">
            <v>MG</v>
          </cell>
          <cell r="C1189" t="str">
            <v>MIRABELA</v>
          </cell>
          <cell r="D1189" t="str">
            <v>314200</v>
          </cell>
          <cell r="F1189">
            <v>287130</v>
          </cell>
          <cell r="H1189">
            <v>143565</v>
          </cell>
        </row>
        <row r="1190">
          <cell r="A1190">
            <v>314587</v>
          </cell>
          <cell r="B1190" t="str">
            <v>MG</v>
          </cell>
          <cell r="C1190" t="str">
            <v>ORIZÂNIA</v>
          </cell>
          <cell r="D1190" t="str">
            <v>314587</v>
          </cell>
          <cell r="F1190">
            <v>14177550</v>
          </cell>
          <cell r="H1190">
            <v>7088775</v>
          </cell>
        </row>
        <row r="1191">
          <cell r="A1191">
            <v>314910</v>
          </cell>
          <cell r="B1191" t="str">
            <v>MG</v>
          </cell>
          <cell r="C1191" t="str">
            <v>PEDRALVA</v>
          </cell>
          <cell r="D1191" t="str">
            <v>314910</v>
          </cell>
          <cell r="F1191">
            <v>0</v>
          </cell>
          <cell r="H1191">
            <v>0</v>
          </cell>
        </row>
        <row r="1192">
          <cell r="A1192">
            <v>315080</v>
          </cell>
          <cell r="B1192" t="str">
            <v>MG</v>
          </cell>
          <cell r="C1192" t="str">
            <v>PIRANGA</v>
          </cell>
          <cell r="D1192" t="str">
            <v>315080</v>
          </cell>
          <cell r="F1192">
            <v>100980</v>
          </cell>
          <cell r="H1192">
            <v>50490</v>
          </cell>
        </row>
        <row r="1193">
          <cell r="A1193">
            <v>315370</v>
          </cell>
          <cell r="B1193" t="str">
            <v>MG</v>
          </cell>
          <cell r="C1193" t="str">
            <v>QUARTEL GERAL</v>
          </cell>
          <cell r="D1193" t="str">
            <v>315370</v>
          </cell>
          <cell r="F1193">
            <v>28035796</v>
          </cell>
          <cell r="H1193">
            <v>14022105</v>
          </cell>
        </row>
        <row r="1194">
          <cell r="A1194">
            <v>315960</v>
          </cell>
          <cell r="B1194" t="str">
            <v>MG</v>
          </cell>
          <cell r="C1194" t="str">
            <v>SANTA RITA DO SAPUCAÍ</v>
          </cell>
          <cell r="D1194" t="str">
            <v>315960</v>
          </cell>
          <cell r="F1194">
            <v>107942485</v>
          </cell>
          <cell r="H1194">
            <v>54007170</v>
          </cell>
        </row>
        <row r="1195">
          <cell r="A1195">
            <v>316370</v>
          </cell>
          <cell r="B1195" t="str">
            <v>MG</v>
          </cell>
          <cell r="C1195" t="str">
            <v>SÃO LOURENÇO</v>
          </cell>
          <cell r="D1195" t="str">
            <v>316370</v>
          </cell>
          <cell r="F1195">
            <v>138081738</v>
          </cell>
          <cell r="H1195">
            <v>69041205</v>
          </cell>
        </row>
        <row r="1196">
          <cell r="A1196">
            <v>316720</v>
          </cell>
          <cell r="B1196" t="str">
            <v>MG</v>
          </cell>
          <cell r="C1196" t="str">
            <v>SETE LAGOAS</v>
          </cell>
          <cell r="D1196" t="str">
            <v>316720</v>
          </cell>
          <cell r="F1196">
            <v>12384519</v>
          </cell>
          <cell r="H1196">
            <v>6196050</v>
          </cell>
        </row>
        <row r="1197">
          <cell r="A1197">
            <v>317020</v>
          </cell>
          <cell r="B1197" t="str">
            <v>MG</v>
          </cell>
          <cell r="C1197" t="str">
            <v>UBERLÂNDIA</v>
          </cell>
          <cell r="D1197" t="str">
            <v>317020</v>
          </cell>
          <cell r="F1197">
            <v>732610</v>
          </cell>
          <cell r="H1197">
            <v>367005</v>
          </cell>
        </row>
        <row r="1198">
          <cell r="A1198">
            <v>150010</v>
          </cell>
          <cell r="B1198" t="str">
            <v>PA</v>
          </cell>
          <cell r="C1198" t="str">
            <v>ABAETETUBA</v>
          </cell>
          <cell r="D1198" t="str">
            <v>150010</v>
          </cell>
          <cell r="F1198">
            <v>91342555</v>
          </cell>
          <cell r="H1198">
            <v>45690615</v>
          </cell>
        </row>
        <row r="1199">
          <cell r="A1199">
            <v>150013</v>
          </cell>
          <cell r="B1199" t="str">
            <v>PA</v>
          </cell>
          <cell r="C1199" t="str">
            <v>ABEL FIGUEIREDO</v>
          </cell>
          <cell r="D1199" t="str">
            <v>150013</v>
          </cell>
          <cell r="F1199">
            <v>2460143</v>
          </cell>
          <cell r="H1199">
            <v>1239210</v>
          </cell>
        </row>
        <row r="1200">
          <cell r="A1200">
            <v>150020</v>
          </cell>
          <cell r="B1200" t="str">
            <v>PA</v>
          </cell>
          <cell r="C1200" t="str">
            <v>ACARÁ</v>
          </cell>
          <cell r="D1200" t="str">
            <v>150020</v>
          </cell>
          <cell r="F1200">
            <v>5466960</v>
          </cell>
          <cell r="H1200">
            <v>2733480</v>
          </cell>
        </row>
        <row r="1201">
          <cell r="A1201">
            <v>150030</v>
          </cell>
          <cell r="B1201" t="str">
            <v>PA</v>
          </cell>
          <cell r="C1201" t="str">
            <v>AFUÁ</v>
          </cell>
          <cell r="D1201" t="str">
            <v>150030</v>
          </cell>
          <cell r="F1201">
            <v>0</v>
          </cell>
          <cell r="H1201">
            <v>0</v>
          </cell>
        </row>
        <row r="1202">
          <cell r="A1202">
            <v>150034</v>
          </cell>
          <cell r="B1202" t="str">
            <v>PA</v>
          </cell>
          <cell r="C1202" t="str">
            <v>ÁGUA AZUL DO NORTE</v>
          </cell>
          <cell r="D1202" t="str">
            <v>150034</v>
          </cell>
          <cell r="E1202">
            <v>33425</v>
          </cell>
          <cell r="F1202">
            <v>34761250</v>
          </cell>
          <cell r="G1202">
            <v>20618</v>
          </cell>
          <cell r="H1202">
            <v>16711372</v>
          </cell>
        </row>
        <row r="1203">
          <cell r="A1203">
            <v>150050</v>
          </cell>
          <cell r="B1203" t="str">
            <v>PA</v>
          </cell>
          <cell r="C1203" t="str">
            <v>ALMEIRIM</v>
          </cell>
          <cell r="D1203" t="str">
            <v>150050</v>
          </cell>
          <cell r="E1203">
            <v>170663</v>
          </cell>
          <cell r="F1203">
            <v>60282570</v>
          </cell>
          <cell r="G1203">
            <v>98003</v>
          </cell>
          <cell r="H1203">
            <v>32431056</v>
          </cell>
        </row>
        <row r="1204">
          <cell r="A1204">
            <v>150060</v>
          </cell>
          <cell r="B1204" t="str">
            <v>PA</v>
          </cell>
          <cell r="C1204" t="str">
            <v>ALTAMIRA</v>
          </cell>
          <cell r="D1204" t="str">
            <v>150060</v>
          </cell>
          <cell r="E1204">
            <v>32532</v>
          </cell>
          <cell r="F1204">
            <v>8776646</v>
          </cell>
          <cell r="G1204">
            <v>27684</v>
          </cell>
          <cell r="H1204">
            <v>4426885</v>
          </cell>
        </row>
        <row r="1205">
          <cell r="A1205">
            <v>150080</v>
          </cell>
          <cell r="B1205" t="str">
            <v>PA</v>
          </cell>
          <cell r="C1205" t="str">
            <v>ANANINDEUA</v>
          </cell>
          <cell r="D1205" t="str">
            <v>150080</v>
          </cell>
          <cell r="E1205">
            <v>7385</v>
          </cell>
          <cell r="F1205">
            <v>185043010</v>
          </cell>
          <cell r="G1205">
            <v>1786</v>
          </cell>
          <cell r="H1205">
            <v>93466719</v>
          </cell>
        </row>
        <row r="1206">
          <cell r="A1206">
            <v>150085</v>
          </cell>
          <cell r="B1206" t="str">
            <v>PA</v>
          </cell>
          <cell r="C1206" t="str">
            <v>ANAPU</v>
          </cell>
          <cell r="D1206" t="str">
            <v>150085</v>
          </cell>
          <cell r="E1206">
            <v>35264</v>
          </cell>
          <cell r="F1206">
            <v>115540450</v>
          </cell>
          <cell r="G1206">
            <v>2211</v>
          </cell>
          <cell r="H1206">
            <v>55745698</v>
          </cell>
        </row>
        <row r="1207">
          <cell r="A1207">
            <v>150100</v>
          </cell>
          <cell r="B1207" t="str">
            <v>PA</v>
          </cell>
          <cell r="C1207" t="str">
            <v>AVEIRO</v>
          </cell>
          <cell r="D1207" t="str">
            <v>150100</v>
          </cell>
          <cell r="E1207">
            <v>7379</v>
          </cell>
          <cell r="F1207">
            <v>6592640</v>
          </cell>
          <cell r="G1207">
            <v>4</v>
          </cell>
          <cell r="H1207">
            <v>2538494</v>
          </cell>
        </row>
        <row r="1208">
          <cell r="A1208">
            <v>150120</v>
          </cell>
          <cell r="B1208" t="str">
            <v>PA</v>
          </cell>
          <cell r="C1208" t="str">
            <v>BAIÃO</v>
          </cell>
          <cell r="D1208" t="str">
            <v>150120</v>
          </cell>
          <cell r="F1208">
            <v>3274220</v>
          </cell>
          <cell r="H1208">
            <v>1652895</v>
          </cell>
        </row>
        <row r="1209">
          <cell r="A1209">
            <v>150125</v>
          </cell>
          <cell r="B1209" t="str">
            <v>PA</v>
          </cell>
          <cell r="C1209" t="str">
            <v>BANNACH</v>
          </cell>
          <cell r="D1209" t="str">
            <v>150125</v>
          </cell>
          <cell r="F1209">
            <v>35850</v>
          </cell>
          <cell r="H1209">
            <v>17925</v>
          </cell>
        </row>
        <row r="1210">
          <cell r="A1210">
            <v>150130</v>
          </cell>
          <cell r="B1210" t="str">
            <v>PA</v>
          </cell>
          <cell r="C1210" t="str">
            <v>BARCARENA</v>
          </cell>
          <cell r="D1210" t="str">
            <v>150130</v>
          </cell>
          <cell r="F1210">
            <v>81914320</v>
          </cell>
          <cell r="H1210">
            <v>41010570</v>
          </cell>
        </row>
        <row r="1211">
          <cell r="A1211">
            <v>150140</v>
          </cell>
          <cell r="B1211" t="str">
            <v>PA</v>
          </cell>
          <cell r="C1211" t="str">
            <v>BELÉM</v>
          </cell>
          <cell r="D1211" t="str">
            <v>150140</v>
          </cell>
          <cell r="E1211">
            <v>955438</v>
          </cell>
          <cell r="F1211">
            <v>7191503128</v>
          </cell>
          <cell r="G1211">
            <v>423470</v>
          </cell>
          <cell r="H1211">
            <v>3582730691</v>
          </cell>
        </row>
        <row r="1212">
          <cell r="A1212">
            <v>150145</v>
          </cell>
          <cell r="B1212" t="str">
            <v>PA</v>
          </cell>
          <cell r="C1212" t="str">
            <v>BELTERRA</v>
          </cell>
          <cell r="D1212" t="str">
            <v>150145</v>
          </cell>
          <cell r="E1212">
            <v>10539</v>
          </cell>
          <cell r="F1212">
            <v>20011996</v>
          </cell>
          <cell r="G1212">
            <v>4625</v>
          </cell>
          <cell r="H1212">
            <v>10075477</v>
          </cell>
        </row>
        <row r="1213">
          <cell r="A1213">
            <v>150150</v>
          </cell>
          <cell r="B1213" t="str">
            <v>PA</v>
          </cell>
          <cell r="C1213" t="str">
            <v>BENEVIDES</v>
          </cell>
          <cell r="D1213" t="str">
            <v>150150</v>
          </cell>
          <cell r="E1213">
            <v>6286</v>
          </cell>
          <cell r="F1213">
            <v>24538822</v>
          </cell>
          <cell r="G1213">
            <v>29</v>
          </cell>
          <cell r="H1213">
            <v>13016351</v>
          </cell>
        </row>
        <row r="1214">
          <cell r="A1214">
            <v>150157</v>
          </cell>
          <cell r="B1214" t="str">
            <v>PA</v>
          </cell>
          <cell r="C1214" t="str">
            <v>BOM JESUS DO TOCANTINS</v>
          </cell>
          <cell r="D1214" t="str">
            <v>150157</v>
          </cell>
          <cell r="E1214">
            <v>2159</v>
          </cell>
          <cell r="F1214">
            <v>515919681</v>
          </cell>
          <cell r="G1214">
            <v>1122</v>
          </cell>
          <cell r="H1214">
            <v>258080662</v>
          </cell>
        </row>
        <row r="1215">
          <cell r="A1215">
            <v>150160</v>
          </cell>
          <cell r="B1215" t="str">
            <v>PA</v>
          </cell>
          <cell r="C1215" t="str">
            <v>BONITO</v>
          </cell>
          <cell r="D1215" t="str">
            <v>150160</v>
          </cell>
          <cell r="F1215">
            <v>69000</v>
          </cell>
          <cell r="H1215">
            <v>34500</v>
          </cell>
        </row>
        <row r="1216">
          <cell r="A1216">
            <v>150170</v>
          </cell>
          <cell r="B1216" t="str">
            <v>PA</v>
          </cell>
          <cell r="C1216" t="str">
            <v>BRAGANÇA</v>
          </cell>
          <cell r="D1216" t="str">
            <v>150170</v>
          </cell>
          <cell r="F1216">
            <v>4117590</v>
          </cell>
          <cell r="H1216">
            <v>2058795</v>
          </cell>
        </row>
        <row r="1217">
          <cell r="A1217">
            <v>150172</v>
          </cell>
          <cell r="B1217" t="str">
            <v>PA</v>
          </cell>
          <cell r="C1217" t="str">
            <v>BRASIL NOVO</v>
          </cell>
          <cell r="D1217" t="str">
            <v>150172</v>
          </cell>
          <cell r="F1217">
            <v>5037480</v>
          </cell>
          <cell r="H1217">
            <v>2519580</v>
          </cell>
        </row>
        <row r="1218">
          <cell r="A1218">
            <v>150175</v>
          </cell>
          <cell r="B1218" t="str">
            <v>PA</v>
          </cell>
          <cell r="C1218" t="str">
            <v>BREJO GRANDE DO ARAGUAIA</v>
          </cell>
          <cell r="D1218" t="str">
            <v>150175</v>
          </cell>
          <cell r="F1218">
            <v>31626300</v>
          </cell>
          <cell r="H1218">
            <v>15813150</v>
          </cell>
        </row>
        <row r="1219">
          <cell r="A1219">
            <v>150180</v>
          </cell>
          <cell r="B1219" t="str">
            <v>PA</v>
          </cell>
          <cell r="C1219" t="str">
            <v>BREVES</v>
          </cell>
          <cell r="D1219" t="str">
            <v>150180</v>
          </cell>
          <cell r="E1219">
            <v>32587</v>
          </cell>
          <cell r="F1219">
            <v>2142047</v>
          </cell>
          <cell r="G1219">
            <v>4382</v>
          </cell>
          <cell r="H1219">
            <v>733287</v>
          </cell>
        </row>
        <row r="1220">
          <cell r="A1220">
            <v>150190</v>
          </cell>
          <cell r="B1220" t="str">
            <v>PA</v>
          </cell>
          <cell r="C1220" t="str">
            <v>BUJARU</v>
          </cell>
          <cell r="D1220" t="str">
            <v>150190</v>
          </cell>
          <cell r="E1220">
            <v>10148</v>
          </cell>
          <cell r="F1220">
            <v>54205109</v>
          </cell>
          <cell r="G1220">
            <v>13531</v>
          </cell>
          <cell r="H1220">
            <v>25168768</v>
          </cell>
        </row>
        <row r="1221">
          <cell r="A1221">
            <v>150200</v>
          </cell>
          <cell r="B1221" t="str">
            <v>PA</v>
          </cell>
          <cell r="C1221" t="str">
            <v>CACHOEIRA DO ARARI</v>
          </cell>
          <cell r="D1221" t="str">
            <v>150200</v>
          </cell>
          <cell r="F1221">
            <v>2198220</v>
          </cell>
          <cell r="H1221">
            <v>1099110</v>
          </cell>
        </row>
        <row r="1222">
          <cell r="A1222">
            <v>150215</v>
          </cell>
          <cell r="B1222" t="str">
            <v>PA</v>
          </cell>
          <cell r="C1222" t="str">
            <v>CANAÃ DOS CARAJÁS</v>
          </cell>
          <cell r="D1222" t="str">
            <v>150215</v>
          </cell>
          <cell r="F1222">
            <v>70827293</v>
          </cell>
          <cell r="H1222">
            <v>35424255</v>
          </cell>
        </row>
        <row r="1223">
          <cell r="A1223">
            <v>150220</v>
          </cell>
          <cell r="B1223" t="str">
            <v>PA</v>
          </cell>
          <cell r="C1223" t="str">
            <v>CAPANEMA</v>
          </cell>
          <cell r="D1223" t="str">
            <v>150220</v>
          </cell>
          <cell r="E1223">
            <v>33639</v>
          </cell>
          <cell r="F1223">
            <v>2538473</v>
          </cell>
          <cell r="G1223">
            <v>16824</v>
          </cell>
          <cell r="H1223">
            <v>1333358</v>
          </cell>
        </row>
        <row r="1224">
          <cell r="A1224">
            <v>150240</v>
          </cell>
          <cell r="B1224" t="str">
            <v>PA</v>
          </cell>
          <cell r="C1224" t="str">
            <v>CASTANHAL</v>
          </cell>
          <cell r="D1224" t="str">
            <v>150240</v>
          </cell>
          <cell r="E1224">
            <v>233032</v>
          </cell>
          <cell r="F1224">
            <v>64664659</v>
          </cell>
          <cell r="G1224">
            <v>109726</v>
          </cell>
          <cell r="H1224">
            <v>32101054</v>
          </cell>
        </row>
        <row r="1225">
          <cell r="A1225">
            <v>150250</v>
          </cell>
          <cell r="B1225" t="str">
            <v>PA</v>
          </cell>
          <cell r="C1225" t="str">
            <v>CHAVES</v>
          </cell>
          <cell r="D1225" t="str">
            <v>150250</v>
          </cell>
          <cell r="E1225">
            <v>27689</v>
          </cell>
          <cell r="F1225">
            <v>9571124</v>
          </cell>
          <cell r="G1225">
            <v>11802</v>
          </cell>
          <cell r="H1225">
            <v>5187386</v>
          </cell>
        </row>
        <row r="1226">
          <cell r="A1226">
            <v>150260</v>
          </cell>
          <cell r="B1226" t="str">
            <v>PA</v>
          </cell>
          <cell r="C1226" t="str">
            <v>COLARES</v>
          </cell>
          <cell r="D1226" t="str">
            <v>150260</v>
          </cell>
          <cell r="F1226">
            <v>48377690</v>
          </cell>
          <cell r="H1226">
            <v>24281805</v>
          </cell>
        </row>
        <row r="1227">
          <cell r="A1227">
            <v>150270</v>
          </cell>
          <cell r="B1227" t="str">
            <v>PA</v>
          </cell>
          <cell r="C1227" t="str">
            <v>CONCEIÇÃO DO ARAGUAIA</v>
          </cell>
          <cell r="D1227" t="str">
            <v>150270</v>
          </cell>
          <cell r="E1227">
            <v>20258</v>
          </cell>
          <cell r="F1227">
            <v>166755178</v>
          </cell>
          <cell r="G1227">
            <v>3176</v>
          </cell>
          <cell r="H1227">
            <v>78216935</v>
          </cell>
        </row>
        <row r="1228">
          <cell r="A1228">
            <v>150276</v>
          </cell>
          <cell r="B1228" t="str">
            <v>PA</v>
          </cell>
          <cell r="C1228" t="str">
            <v>CUMARU DO NORTE</v>
          </cell>
          <cell r="D1228" t="str">
            <v>150276</v>
          </cell>
          <cell r="F1228">
            <v>864928</v>
          </cell>
          <cell r="H1228">
            <v>433605</v>
          </cell>
        </row>
        <row r="1229">
          <cell r="A1229">
            <v>150277</v>
          </cell>
          <cell r="B1229" t="str">
            <v>PA</v>
          </cell>
          <cell r="C1229" t="str">
            <v>CURIONÓPOLIS</v>
          </cell>
          <cell r="D1229" t="str">
            <v>150277</v>
          </cell>
          <cell r="F1229">
            <v>1943430</v>
          </cell>
          <cell r="H1229">
            <v>971715</v>
          </cell>
        </row>
        <row r="1230">
          <cell r="A1230">
            <v>150285</v>
          </cell>
          <cell r="B1230" t="str">
            <v>PA</v>
          </cell>
          <cell r="C1230" t="str">
            <v>CURUÁ</v>
          </cell>
          <cell r="D1230" t="str">
            <v>150285</v>
          </cell>
          <cell r="E1230">
            <v>18718</v>
          </cell>
          <cell r="F1230">
            <v>31812700</v>
          </cell>
          <cell r="G1230">
            <v>4779</v>
          </cell>
          <cell r="H1230">
            <v>15728946</v>
          </cell>
        </row>
        <row r="1231">
          <cell r="A1231">
            <v>150290</v>
          </cell>
          <cell r="B1231" t="str">
            <v>PA</v>
          </cell>
          <cell r="C1231" t="str">
            <v>CURUÇÁ</v>
          </cell>
          <cell r="D1231" t="str">
            <v>150290</v>
          </cell>
          <cell r="F1231">
            <v>17048140</v>
          </cell>
          <cell r="H1231">
            <v>8566770</v>
          </cell>
        </row>
        <row r="1232">
          <cell r="A1232">
            <v>150293</v>
          </cell>
          <cell r="B1232" t="str">
            <v>PA</v>
          </cell>
          <cell r="C1232" t="str">
            <v>DOM ELISEU</v>
          </cell>
          <cell r="D1232" t="str">
            <v>150293</v>
          </cell>
          <cell r="E1232">
            <v>211218</v>
          </cell>
          <cell r="F1232">
            <v>4829880940</v>
          </cell>
          <cell r="G1232">
            <v>100250</v>
          </cell>
          <cell r="H1232">
            <v>2415068352</v>
          </cell>
        </row>
        <row r="1233">
          <cell r="A1233">
            <v>150295</v>
          </cell>
          <cell r="B1233" t="str">
            <v>PA</v>
          </cell>
          <cell r="C1233" t="str">
            <v>ELDORADO DOS CARAJÁS</v>
          </cell>
          <cell r="D1233" t="str">
            <v>150295</v>
          </cell>
          <cell r="F1233">
            <v>2208888</v>
          </cell>
          <cell r="H1233">
            <v>1105515</v>
          </cell>
        </row>
        <row r="1234">
          <cell r="A1234">
            <v>150300</v>
          </cell>
          <cell r="B1234" t="str">
            <v>PA</v>
          </cell>
          <cell r="C1234" t="str">
            <v>FARO</v>
          </cell>
          <cell r="D1234" t="str">
            <v>150300</v>
          </cell>
          <cell r="E1234">
            <v>119</v>
          </cell>
          <cell r="F1234">
            <v>5668294</v>
          </cell>
          <cell r="G1234">
            <v>4160</v>
          </cell>
          <cell r="H1234">
            <v>2802508</v>
          </cell>
        </row>
        <row r="1235">
          <cell r="A1235">
            <v>150304</v>
          </cell>
          <cell r="B1235" t="str">
            <v>PA</v>
          </cell>
          <cell r="C1235" t="str">
            <v>FLORESTA DO ARAGUAIA</v>
          </cell>
          <cell r="D1235" t="str">
            <v>150304</v>
          </cell>
          <cell r="F1235">
            <v>16976100</v>
          </cell>
          <cell r="G1235">
            <v>1500</v>
          </cell>
          <cell r="H1235">
            <v>8474310</v>
          </cell>
        </row>
        <row r="1236">
          <cell r="A1236">
            <v>150307</v>
          </cell>
          <cell r="B1236" t="str">
            <v>PA</v>
          </cell>
          <cell r="C1236" t="str">
            <v>GARRAFÃO DO NORTE</v>
          </cell>
          <cell r="D1236" t="str">
            <v>150307</v>
          </cell>
          <cell r="F1236">
            <v>8667070</v>
          </cell>
          <cell r="H1236">
            <v>4343685</v>
          </cell>
        </row>
        <row r="1237">
          <cell r="A1237">
            <v>150309</v>
          </cell>
          <cell r="B1237" t="str">
            <v>PA</v>
          </cell>
          <cell r="C1237" t="str">
            <v>GOIANÉSIA DO PARÁ</v>
          </cell>
          <cell r="D1237" t="str">
            <v>150309</v>
          </cell>
          <cell r="F1237">
            <v>3312370</v>
          </cell>
          <cell r="H1237">
            <v>1702875</v>
          </cell>
        </row>
        <row r="1238">
          <cell r="A1238">
            <v>150320</v>
          </cell>
          <cell r="B1238" t="str">
            <v>PA</v>
          </cell>
          <cell r="C1238" t="str">
            <v>IGARAPÉ-AÇU</v>
          </cell>
          <cell r="D1238" t="str">
            <v>150320</v>
          </cell>
          <cell r="F1238">
            <v>10670107</v>
          </cell>
          <cell r="H1238">
            <v>5353215</v>
          </cell>
        </row>
        <row r="1239">
          <cell r="A1239">
            <v>150340</v>
          </cell>
          <cell r="B1239" t="str">
            <v>PA</v>
          </cell>
          <cell r="C1239" t="str">
            <v>INHANGAPI</v>
          </cell>
          <cell r="D1239" t="str">
            <v>150340</v>
          </cell>
          <cell r="E1239">
            <v>11883</v>
          </cell>
          <cell r="F1239">
            <v>17388589</v>
          </cell>
          <cell r="G1239">
            <v>6507</v>
          </cell>
          <cell r="H1239">
            <v>8551369</v>
          </cell>
        </row>
        <row r="1240">
          <cell r="A1240">
            <v>150345</v>
          </cell>
          <cell r="B1240" t="str">
            <v>PA</v>
          </cell>
          <cell r="C1240" t="str">
            <v>IPIXUNA DO PARÁ</v>
          </cell>
          <cell r="D1240" t="str">
            <v>150345</v>
          </cell>
          <cell r="F1240">
            <v>4598880</v>
          </cell>
          <cell r="H1240">
            <v>2299440</v>
          </cell>
        </row>
        <row r="1241">
          <cell r="A1241">
            <v>150350</v>
          </cell>
          <cell r="B1241" t="str">
            <v>PA</v>
          </cell>
          <cell r="C1241" t="str">
            <v>IRITUIA</v>
          </cell>
          <cell r="D1241" t="str">
            <v>150350</v>
          </cell>
          <cell r="F1241">
            <v>12094820</v>
          </cell>
          <cell r="H1241">
            <v>6064560</v>
          </cell>
        </row>
        <row r="1242">
          <cell r="A1242">
            <v>150360</v>
          </cell>
          <cell r="B1242" t="str">
            <v>PA</v>
          </cell>
          <cell r="C1242" t="str">
            <v>ITAITUBA</v>
          </cell>
          <cell r="D1242" t="str">
            <v>150360</v>
          </cell>
          <cell r="F1242">
            <v>3442807</v>
          </cell>
          <cell r="H1242">
            <v>1721820</v>
          </cell>
        </row>
        <row r="1243">
          <cell r="A1243">
            <v>150380</v>
          </cell>
          <cell r="B1243" t="str">
            <v>PA</v>
          </cell>
          <cell r="C1243" t="str">
            <v>JACUNDÁ</v>
          </cell>
          <cell r="D1243" t="str">
            <v>150380</v>
          </cell>
          <cell r="F1243">
            <v>3334310</v>
          </cell>
          <cell r="H1243">
            <v>1681155</v>
          </cell>
        </row>
        <row r="1244">
          <cell r="A1244">
            <v>150400</v>
          </cell>
          <cell r="B1244" t="str">
            <v>PA</v>
          </cell>
          <cell r="C1244" t="str">
            <v>LIMOEIRO DO AJURU</v>
          </cell>
          <cell r="D1244" t="str">
            <v>150400</v>
          </cell>
          <cell r="E1244">
            <v>20854</v>
          </cell>
          <cell r="F1244">
            <v>39194158</v>
          </cell>
          <cell r="G1244">
            <v>32705</v>
          </cell>
          <cell r="H1244">
            <v>19763949</v>
          </cell>
        </row>
        <row r="1245">
          <cell r="A1245">
            <v>150410</v>
          </cell>
          <cell r="B1245" t="str">
            <v>PA</v>
          </cell>
          <cell r="C1245" t="str">
            <v>MAGALHÃES BARATA</v>
          </cell>
          <cell r="D1245" t="str">
            <v>150410</v>
          </cell>
          <cell r="F1245">
            <v>357720</v>
          </cell>
          <cell r="H1245">
            <v>179490</v>
          </cell>
        </row>
        <row r="1246">
          <cell r="A1246">
            <v>150420</v>
          </cell>
          <cell r="B1246" t="str">
            <v>PA</v>
          </cell>
          <cell r="C1246" t="str">
            <v>MARABÁ</v>
          </cell>
          <cell r="D1246" t="str">
            <v>150420</v>
          </cell>
          <cell r="E1246">
            <v>581960</v>
          </cell>
          <cell r="F1246">
            <v>382514559</v>
          </cell>
          <cell r="G1246">
            <v>339550</v>
          </cell>
          <cell r="H1246">
            <v>205981933</v>
          </cell>
        </row>
        <row r="1247">
          <cell r="A1247">
            <v>150440</v>
          </cell>
          <cell r="B1247" t="str">
            <v>PA</v>
          </cell>
          <cell r="C1247" t="str">
            <v>MARAPANIM</v>
          </cell>
          <cell r="D1247" t="str">
            <v>150440</v>
          </cell>
          <cell r="F1247">
            <v>4938219</v>
          </cell>
          <cell r="H1247">
            <v>2469120</v>
          </cell>
        </row>
        <row r="1248">
          <cell r="A1248">
            <v>150442</v>
          </cell>
          <cell r="B1248" t="str">
            <v>PA</v>
          </cell>
          <cell r="C1248" t="str">
            <v>MARITUBA</v>
          </cell>
          <cell r="D1248" t="str">
            <v>150442</v>
          </cell>
          <cell r="E1248">
            <v>246288</v>
          </cell>
          <cell r="F1248">
            <v>32148318</v>
          </cell>
          <cell r="G1248">
            <v>100732</v>
          </cell>
          <cell r="H1248">
            <v>14418574</v>
          </cell>
        </row>
        <row r="1249">
          <cell r="A1249">
            <v>150450</v>
          </cell>
          <cell r="B1249" t="str">
            <v>PA</v>
          </cell>
          <cell r="C1249" t="str">
            <v>MELGAÇO</v>
          </cell>
          <cell r="D1249" t="str">
            <v>150450</v>
          </cell>
          <cell r="F1249">
            <v>8221800</v>
          </cell>
          <cell r="H1249">
            <v>4131900</v>
          </cell>
        </row>
        <row r="1250">
          <cell r="A1250">
            <v>150460</v>
          </cell>
          <cell r="B1250" t="str">
            <v>PA</v>
          </cell>
          <cell r="C1250" t="str">
            <v>MOCAJUBA</v>
          </cell>
          <cell r="D1250" t="str">
            <v>150460</v>
          </cell>
          <cell r="F1250">
            <v>3633900</v>
          </cell>
          <cell r="H1250">
            <v>1816950</v>
          </cell>
        </row>
        <row r="1251">
          <cell r="A1251">
            <v>150475</v>
          </cell>
          <cell r="B1251" t="str">
            <v>PA</v>
          </cell>
          <cell r="C1251" t="str">
            <v>MOJUÍ DOS CAMPOS</v>
          </cell>
          <cell r="D1251" t="str">
            <v>150475</v>
          </cell>
          <cell r="F1251">
            <v>19080</v>
          </cell>
          <cell r="H1251">
            <v>9540</v>
          </cell>
        </row>
        <row r="1252">
          <cell r="A1252">
            <v>150495</v>
          </cell>
          <cell r="B1252" t="str">
            <v>PA</v>
          </cell>
          <cell r="C1252" t="str">
            <v>NOVA ESPERANÇA DO PIRIÁ</v>
          </cell>
          <cell r="D1252" t="str">
            <v>150495</v>
          </cell>
          <cell r="F1252">
            <v>0</v>
          </cell>
          <cell r="H1252">
            <v>0</v>
          </cell>
        </row>
        <row r="1253">
          <cell r="A1253">
            <v>150503</v>
          </cell>
          <cell r="B1253" t="str">
            <v>PA</v>
          </cell>
          <cell r="C1253" t="str">
            <v>NOVO PROGRESSO</v>
          </cell>
          <cell r="D1253" t="str">
            <v>150503</v>
          </cell>
          <cell r="E1253">
            <v>147046</v>
          </cell>
          <cell r="F1253">
            <v>27608716</v>
          </cell>
          <cell r="G1253">
            <v>37732</v>
          </cell>
          <cell r="H1253">
            <v>13517122</v>
          </cell>
        </row>
        <row r="1254">
          <cell r="A1254">
            <v>150510</v>
          </cell>
          <cell r="B1254" t="str">
            <v>PA</v>
          </cell>
          <cell r="C1254" t="str">
            <v>ÓBIDOS</v>
          </cell>
          <cell r="D1254" t="str">
            <v>150510</v>
          </cell>
          <cell r="E1254">
            <v>32204</v>
          </cell>
          <cell r="F1254">
            <v>19518107</v>
          </cell>
          <cell r="G1254">
            <v>6308</v>
          </cell>
          <cell r="H1254">
            <v>9775050</v>
          </cell>
        </row>
        <row r="1255">
          <cell r="A1255">
            <v>150520</v>
          </cell>
          <cell r="B1255" t="str">
            <v>PA</v>
          </cell>
          <cell r="C1255" t="str">
            <v>OEIRAS DO PARÁ</v>
          </cell>
          <cell r="D1255" t="str">
            <v>150520</v>
          </cell>
          <cell r="F1255">
            <v>2848530</v>
          </cell>
          <cell r="H1255">
            <v>1424265</v>
          </cell>
        </row>
        <row r="1256">
          <cell r="A1256">
            <v>150540</v>
          </cell>
          <cell r="B1256" t="str">
            <v>PA</v>
          </cell>
          <cell r="C1256" t="str">
            <v>OURÉM</v>
          </cell>
          <cell r="D1256" t="str">
            <v>150540</v>
          </cell>
          <cell r="F1256">
            <v>24411926</v>
          </cell>
          <cell r="H1256">
            <v>12231975</v>
          </cell>
        </row>
        <row r="1257">
          <cell r="A1257">
            <v>150543</v>
          </cell>
          <cell r="B1257" t="str">
            <v>PA</v>
          </cell>
          <cell r="C1257" t="str">
            <v>OURILÂNDIA DO NORTE</v>
          </cell>
          <cell r="D1257" t="str">
            <v>150543</v>
          </cell>
          <cell r="E1257">
            <v>19490</v>
          </cell>
          <cell r="F1257">
            <v>47191114</v>
          </cell>
          <cell r="G1257">
            <v>13966</v>
          </cell>
          <cell r="H1257">
            <v>23362326</v>
          </cell>
        </row>
        <row r="1258">
          <cell r="A1258">
            <v>150548</v>
          </cell>
          <cell r="B1258" t="str">
            <v>PA</v>
          </cell>
          <cell r="C1258" t="str">
            <v>PACAJÁ</v>
          </cell>
          <cell r="D1258" t="str">
            <v>150548</v>
          </cell>
          <cell r="F1258">
            <v>763320</v>
          </cell>
          <cell r="H1258">
            <v>381660</v>
          </cell>
        </row>
        <row r="1259">
          <cell r="A1259">
            <v>150549</v>
          </cell>
          <cell r="B1259" t="str">
            <v>PA</v>
          </cell>
          <cell r="C1259" t="str">
            <v>PALESTINA DO PARÁ</v>
          </cell>
          <cell r="D1259" t="str">
            <v>150549</v>
          </cell>
          <cell r="F1259">
            <v>92160</v>
          </cell>
          <cell r="H1259">
            <v>46080</v>
          </cell>
        </row>
        <row r="1260">
          <cell r="A1260">
            <v>150550</v>
          </cell>
          <cell r="B1260" t="str">
            <v>PA</v>
          </cell>
          <cell r="C1260" t="str">
            <v>PARAGOMINAS</v>
          </cell>
          <cell r="D1260" t="str">
            <v>150550</v>
          </cell>
          <cell r="E1260">
            <v>99329</v>
          </cell>
          <cell r="F1260">
            <v>74250574</v>
          </cell>
          <cell r="G1260">
            <v>36083</v>
          </cell>
          <cell r="H1260">
            <v>36921965</v>
          </cell>
        </row>
        <row r="1261">
          <cell r="A1261">
            <v>150553</v>
          </cell>
          <cell r="B1261" t="str">
            <v>PA</v>
          </cell>
          <cell r="C1261" t="str">
            <v>PARAUAPEBAS</v>
          </cell>
          <cell r="D1261" t="str">
            <v>150553</v>
          </cell>
          <cell r="F1261">
            <v>56229999</v>
          </cell>
          <cell r="H1261">
            <v>28128765</v>
          </cell>
        </row>
        <row r="1262">
          <cell r="A1262">
            <v>150555</v>
          </cell>
          <cell r="B1262" t="str">
            <v>PA</v>
          </cell>
          <cell r="C1262" t="str">
            <v>PAU D'ARCO</v>
          </cell>
          <cell r="D1262" t="str">
            <v>150555</v>
          </cell>
          <cell r="E1262">
            <v>22002</v>
          </cell>
          <cell r="F1262">
            <v>1465037</v>
          </cell>
          <cell r="G1262">
            <v>10178</v>
          </cell>
          <cell r="H1262">
            <v>789218</v>
          </cell>
        </row>
        <row r="1263">
          <cell r="A1263">
            <v>150563</v>
          </cell>
          <cell r="B1263" t="str">
            <v>PA</v>
          </cell>
          <cell r="C1263" t="str">
            <v>PIÇARRA</v>
          </cell>
          <cell r="D1263" t="str">
            <v>150563</v>
          </cell>
          <cell r="E1263">
            <v>8327</v>
          </cell>
          <cell r="F1263">
            <v>3982870</v>
          </cell>
          <cell r="G1263">
            <v>3051</v>
          </cell>
          <cell r="H1263">
            <v>1880342</v>
          </cell>
        </row>
        <row r="1264">
          <cell r="A1264">
            <v>150565</v>
          </cell>
          <cell r="B1264" t="str">
            <v>PA</v>
          </cell>
          <cell r="C1264" t="str">
            <v>PLACAS</v>
          </cell>
          <cell r="D1264" t="str">
            <v>150565</v>
          </cell>
          <cell r="F1264">
            <v>80850</v>
          </cell>
          <cell r="H1264">
            <v>40425</v>
          </cell>
        </row>
        <row r="1265">
          <cell r="A1265">
            <v>150600</v>
          </cell>
          <cell r="B1265" t="str">
            <v>PA</v>
          </cell>
          <cell r="C1265" t="str">
            <v>PRAINHA</v>
          </cell>
          <cell r="D1265" t="str">
            <v>150600</v>
          </cell>
          <cell r="E1265">
            <v>158</v>
          </cell>
          <cell r="F1265">
            <v>8581175</v>
          </cell>
          <cell r="H1265">
            <v>4019360</v>
          </cell>
        </row>
        <row r="1266">
          <cell r="A1266">
            <v>150610</v>
          </cell>
          <cell r="B1266" t="str">
            <v>PA</v>
          </cell>
          <cell r="C1266" t="str">
            <v>PRIMAVERA</v>
          </cell>
          <cell r="D1266" t="str">
            <v>150610</v>
          </cell>
          <cell r="E1266">
            <v>11656</v>
          </cell>
          <cell r="F1266">
            <v>5053722</v>
          </cell>
          <cell r="G1266">
            <v>5822</v>
          </cell>
          <cell r="H1266">
            <v>2401438</v>
          </cell>
        </row>
        <row r="1267">
          <cell r="A1267">
            <v>150613</v>
          </cell>
          <cell r="B1267" t="str">
            <v>PA</v>
          </cell>
          <cell r="C1267" t="str">
            <v>REDENÇÃO</v>
          </cell>
          <cell r="D1267" t="str">
            <v>150613</v>
          </cell>
          <cell r="E1267">
            <v>133565</v>
          </cell>
          <cell r="F1267">
            <v>17347058</v>
          </cell>
          <cell r="G1267">
            <v>60979</v>
          </cell>
          <cell r="H1267">
            <v>6931441</v>
          </cell>
        </row>
        <row r="1268">
          <cell r="A1268">
            <v>150616</v>
          </cell>
          <cell r="B1268" t="str">
            <v>PA</v>
          </cell>
          <cell r="C1268" t="str">
            <v>RIO MARIA</v>
          </cell>
          <cell r="D1268" t="str">
            <v>150616</v>
          </cell>
          <cell r="E1268">
            <v>23447</v>
          </cell>
          <cell r="F1268">
            <v>10649960</v>
          </cell>
          <cell r="G1268">
            <v>2721</v>
          </cell>
          <cell r="H1268">
            <v>5962048</v>
          </cell>
        </row>
        <row r="1269">
          <cell r="A1269">
            <v>150618</v>
          </cell>
          <cell r="B1269" t="str">
            <v>PA</v>
          </cell>
          <cell r="C1269" t="str">
            <v>RONDON DO PARÁ</v>
          </cell>
          <cell r="D1269" t="str">
            <v>150618</v>
          </cell>
          <cell r="F1269">
            <v>1528745</v>
          </cell>
          <cell r="H1269">
            <v>770760</v>
          </cell>
        </row>
        <row r="1270">
          <cell r="A1270">
            <v>150635</v>
          </cell>
          <cell r="B1270" t="str">
            <v>PA</v>
          </cell>
          <cell r="C1270" t="str">
            <v>SANTA BÁRBARA DO PARÁ</v>
          </cell>
          <cell r="D1270" t="str">
            <v>150635</v>
          </cell>
          <cell r="F1270">
            <v>2030400</v>
          </cell>
          <cell r="H1270">
            <v>1015200</v>
          </cell>
        </row>
        <row r="1271">
          <cell r="A1271">
            <v>150650</v>
          </cell>
          <cell r="B1271" t="str">
            <v>PA</v>
          </cell>
          <cell r="C1271" t="str">
            <v>SANTA IZABEL DO PARÁ</v>
          </cell>
          <cell r="D1271" t="str">
            <v>150650</v>
          </cell>
          <cell r="F1271">
            <v>11715070</v>
          </cell>
          <cell r="H1271">
            <v>5857710</v>
          </cell>
        </row>
        <row r="1272">
          <cell r="A1272">
            <v>150655</v>
          </cell>
          <cell r="B1272" t="str">
            <v>PA</v>
          </cell>
          <cell r="C1272" t="str">
            <v>SANTA LUZIA DO PARÁ</v>
          </cell>
          <cell r="D1272" t="str">
            <v>150655</v>
          </cell>
          <cell r="F1272">
            <v>1023609</v>
          </cell>
          <cell r="H1272">
            <v>512025</v>
          </cell>
        </row>
        <row r="1273">
          <cell r="A1273">
            <v>150658</v>
          </cell>
          <cell r="B1273" t="str">
            <v>PA</v>
          </cell>
          <cell r="C1273" t="str">
            <v>SANTA MARIA DAS BARREIRAS</v>
          </cell>
          <cell r="D1273" t="str">
            <v>150658</v>
          </cell>
          <cell r="F1273">
            <v>8155555</v>
          </cell>
          <cell r="H1273">
            <v>4081470</v>
          </cell>
        </row>
        <row r="1274">
          <cell r="A1274">
            <v>150670</v>
          </cell>
          <cell r="B1274" t="str">
            <v>PA</v>
          </cell>
          <cell r="C1274" t="str">
            <v>SANTANA DO ARAGUAIA</v>
          </cell>
          <cell r="D1274" t="str">
            <v>150670</v>
          </cell>
          <cell r="E1274">
            <v>107193</v>
          </cell>
          <cell r="F1274">
            <v>114376994</v>
          </cell>
          <cell r="G1274">
            <v>48076</v>
          </cell>
          <cell r="H1274">
            <v>59037914</v>
          </cell>
        </row>
        <row r="1275">
          <cell r="A1275">
            <v>150680</v>
          </cell>
          <cell r="B1275" t="str">
            <v>PA</v>
          </cell>
          <cell r="C1275" t="str">
            <v>SANTARÉM</v>
          </cell>
          <cell r="D1275" t="str">
            <v>150680</v>
          </cell>
          <cell r="F1275">
            <v>219052930</v>
          </cell>
          <cell r="H1275">
            <v>107361743</v>
          </cell>
        </row>
        <row r="1276">
          <cell r="A1276">
            <v>150690</v>
          </cell>
          <cell r="B1276" t="str">
            <v>PA</v>
          </cell>
          <cell r="C1276" t="str">
            <v>SANTARÉM NOVO</v>
          </cell>
          <cell r="D1276" t="str">
            <v>150690</v>
          </cell>
          <cell r="F1276">
            <v>7700070</v>
          </cell>
          <cell r="H1276">
            <v>3850035</v>
          </cell>
        </row>
        <row r="1277">
          <cell r="A1277">
            <v>150715</v>
          </cell>
          <cell r="B1277" t="str">
            <v>PA</v>
          </cell>
          <cell r="C1277" t="str">
            <v>SÃO DOMINGOS DO ARAGUAIA</v>
          </cell>
          <cell r="D1277" t="str">
            <v>150715</v>
          </cell>
          <cell r="F1277">
            <v>6884540</v>
          </cell>
          <cell r="H1277">
            <v>3443670</v>
          </cell>
        </row>
        <row r="1278">
          <cell r="A1278">
            <v>150720</v>
          </cell>
          <cell r="B1278" t="str">
            <v>PA</v>
          </cell>
          <cell r="C1278" t="str">
            <v>SÃO DOMINGOS DO CAPIM</v>
          </cell>
          <cell r="D1278" t="str">
            <v>150720</v>
          </cell>
          <cell r="F1278">
            <v>2277749</v>
          </cell>
          <cell r="H1278">
            <v>1143120</v>
          </cell>
        </row>
        <row r="1279">
          <cell r="A1279">
            <v>150730</v>
          </cell>
          <cell r="B1279" t="str">
            <v>PA</v>
          </cell>
          <cell r="C1279" t="str">
            <v>SÃO FÉLIX DO XINGU</v>
          </cell>
          <cell r="D1279" t="str">
            <v>150730</v>
          </cell>
          <cell r="F1279">
            <v>11520200</v>
          </cell>
          <cell r="H1279">
            <v>5762025</v>
          </cell>
        </row>
        <row r="1280">
          <cell r="A1280">
            <v>150740</v>
          </cell>
          <cell r="B1280" t="str">
            <v>PA</v>
          </cell>
          <cell r="C1280" t="str">
            <v>SÃO FRANCISCO DO PARÁ</v>
          </cell>
          <cell r="D1280" t="str">
            <v>150740</v>
          </cell>
          <cell r="E1280">
            <v>100</v>
          </cell>
          <cell r="F1280">
            <v>213070</v>
          </cell>
          <cell r="G1280">
            <v>410</v>
          </cell>
          <cell r="H1280">
            <v>106353</v>
          </cell>
        </row>
        <row r="1281">
          <cell r="A1281">
            <v>150745</v>
          </cell>
          <cell r="B1281" t="str">
            <v>PA</v>
          </cell>
          <cell r="C1281" t="str">
            <v>SÃO GERALDO DO ARAGUAIA</v>
          </cell>
          <cell r="D1281" t="str">
            <v>150745</v>
          </cell>
          <cell r="E1281">
            <v>29004</v>
          </cell>
          <cell r="F1281">
            <v>10065629</v>
          </cell>
          <cell r="G1281">
            <v>15476</v>
          </cell>
          <cell r="H1281">
            <v>4888150</v>
          </cell>
        </row>
        <row r="1282">
          <cell r="A1282">
            <v>150746</v>
          </cell>
          <cell r="B1282" t="str">
            <v>PA</v>
          </cell>
          <cell r="C1282" t="str">
            <v>SÃO JOÃO DA PONTA</v>
          </cell>
          <cell r="D1282" t="str">
            <v>150746</v>
          </cell>
          <cell r="F1282">
            <v>232680</v>
          </cell>
          <cell r="H1282">
            <v>116340</v>
          </cell>
        </row>
        <row r="1283">
          <cell r="A1283">
            <v>150770</v>
          </cell>
          <cell r="B1283" t="str">
            <v>PA</v>
          </cell>
          <cell r="C1283" t="str">
            <v>SÃO SEBASTIÃO DA BOA VISTA</v>
          </cell>
          <cell r="D1283" t="str">
            <v>150770</v>
          </cell>
          <cell r="F1283">
            <v>46332300</v>
          </cell>
          <cell r="H1283">
            <v>23215605</v>
          </cell>
        </row>
        <row r="1284">
          <cell r="A1284">
            <v>150775</v>
          </cell>
          <cell r="B1284" t="str">
            <v>PA</v>
          </cell>
          <cell r="C1284" t="str">
            <v>SAPUCAIA</v>
          </cell>
          <cell r="D1284" t="str">
            <v>150775</v>
          </cell>
          <cell r="F1284">
            <v>1696110</v>
          </cell>
          <cell r="H1284">
            <v>848055</v>
          </cell>
        </row>
        <row r="1285">
          <cell r="A1285">
            <v>150780</v>
          </cell>
          <cell r="B1285" t="str">
            <v>PA</v>
          </cell>
          <cell r="C1285" t="str">
            <v>SENADOR JOSÉ PORFÍRIO</v>
          </cell>
          <cell r="D1285" t="str">
            <v>150780</v>
          </cell>
          <cell r="F1285">
            <v>2121120</v>
          </cell>
          <cell r="H1285">
            <v>1060560</v>
          </cell>
        </row>
        <row r="1286">
          <cell r="A1286">
            <v>150790</v>
          </cell>
          <cell r="B1286" t="str">
            <v>PA</v>
          </cell>
          <cell r="C1286" t="str">
            <v>SOURE</v>
          </cell>
          <cell r="D1286" t="str">
            <v>150790</v>
          </cell>
          <cell r="E1286">
            <v>21492</v>
          </cell>
          <cell r="F1286">
            <v>22942159</v>
          </cell>
          <cell r="G1286">
            <v>17905</v>
          </cell>
          <cell r="H1286">
            <v>11642058</v>
          </cell>
        </row>
        <row r="1287">
          <cell r="A1287">
            <v>150795</v>
          </cell>
          <cell r="B1287" t="str">
            <v>PA</v>
          </cell>
          <cell r="C1287" t="str">
            <v>TAILÂNDIA</v>
          </cell>
          <cell r="D1287" t="str">
            <v>150795</v>
          </cell>
          <cell r="E1287">
            <v>384271</v>
          </cell>
          <cell r="F1287">
            <v>11796687</v>
          </cell>
          <cell r="G1287">
            <v>209330</v>
          </cell>
          <cell r="H1287">
            <v>7571693</v>
          </cell>
        </row>
        <row r="1288">
          <cell r="A1288">
            <v>150796</v>
          </cell>
          <cell r="B1288" t="str">
            <v>PA</v>
          </cell>
          <cell r="C1288" t="str">
            <v>TERRA ALTA</v>
          </cell>
          <cell r="D1288" t="str">
            <v>150796</v>
          </cell>
          <cell r="F1288">
            <v>2608800</v>
          </cell>
          <cell r="H1288">
            <v>1304400</v>
          </cell>
        </row>
        <row r="1289">
          <cell r="A1289">
            <v>150803</v>
          </cell>
          <cell r="B1289" t="str">
            <v>PA</v>
          </cell>
          <cell r="C1289" t="str">
            <v>TRACUATEUA</v>
          </cell>
          <cell r="D1289" t="str">
            <v>150803</v>
          </cell>
          <cell r="F1289">
            <v>3703620</v>
          </cell>
          <cell r="H1289">
            <v>1851810</v>
          </cell>
        </row>
        <row r="1290">
          <cell r="A1290">
            <v>150808</v>
          </cell>
          <cell r="B1290" t="str">
            <v>PA</v>
          </cell>
          <cell r="C1290" t="str">
            <v>TUCUMÃ</v>
          </cell>
          <cell r="D1290" t="str">
            <v>150808</v>
          </cell>
          <cell r="E1290">
            <v>127570</v>
          </cell>
          <cell r="F1290">
            <v>73501887</v>
          </cell>
          <cell r="G1290">
            <v>63247</v>
          </cell>
          <cell r="H1290">
            <v>37176887</v>
          </cell>
        </row>
        <row r="1291">
          <cell r="A1291">
            <v>150812</v>
          </cell>
          <cell r="B1291" t="str">
            <v>PA</v>
          </cell>
          <cell r="C1291" t="str">
            <v>ULIANÓPOLIS</v>
          </cell>
          <cell r="D1291" t="str">
            <v>150812</v>
          </cell>
          <cell r="F1291">
            <v>24696369</v>
          </cell>
          <cell r="H1291">
            <v>12432200</v>
          </cell>
        </row>
        <row r="1292">
          <cell r="A1292">
            <v>150815</v>
          </cell>
          <cell r="B1292" t="str">
            <v>PA</v>
          </cell>
          <cell r="C1292" t="str">
            <v>URUARÁ</v>
          </cell>
          <cell r="D1292" t="str">
            <v>150815</v>
          </cell>
          <cell r="F1292">
            <v>1308065</v>
          </cell>
          <cell r="H1292">
            <v>628533</v>
          </cell>
        </row>
        <row r="1293">
          <cell r="A1293">
            <v>150830</v>
          </cell>
          <cell r="B1293" t="str">
            <v>PA</v>
          </cell>
          <cell r="C1293" t="str">
            <v>VISEU</v>
          </cell>
          <cell r="D1293" t="str">
            <v>150830</v>
          </cell>
          <cell r="F1293">
            <v>8316150</v>
          </cell>
          <cell r="H1293">
            <v>4158075</v>
          </cell>
        </row>
        <row r="1294">
          <cell r="A1294">
            <v>150835</v>
          </cell>
          <cell r="B1294" t="str">
            <v>PA</v>
          </cell>
          <cell r="C1294" t="str">
            <v>VITÓRIA DO XINGU</v>
          </cell>
          <cell r="D1294" t="str">
            <v>150835</v>
          </cell>
          <cell r="F1294">
            <v>18481216</v>
          </cell>
          <cell r="H1294">
            <v>9076792</v>
          </cell>
        </row>
        <row r="1295">
          <cell r="A1295">
            <v>150840</v>
          </cell>
          <cell r="B1295" t="str">
            <v>PA</v>
          </cell>
          <cell r="C1295" t="str">
            <v>XINGUARA</v>
          </cell>
          <cell r="D1295" t="str">
            <v>150840</v>
          </cell>
          <cell r="E1295">
            <v>100426</v>
          </cell>
          <cell r="F1295">
            <v>20252875</v>
          </cell>
          <cell r="G1295">
            <v>40231</v>
          </cell>
          <cell r="H1295">
            <v>8663803</v>
          </cell>
        </row>
        <row r="1296">
          <cell r="A1296">
            <v>250010</v>
          </cell>
          <cell r="B1296" t="str">
            <v>PB</v>
          </cell>
          <cell r="C1296" t="str">
            <v>ÁGUA BRANCA</v>
          </cell>
          <cell r="D1296" t="str">
            <v>250010</v>
          </cell>
          <cell r="E1296">
            <v>47604</v>
          </cell>
          <cell r="F1296">
            <v>6460142</v>
          </cell>
          <cell r="G1296">
            <v>9911</v>
          </cell>
          <cell r="H1296">
            <v>3167208</v>
          </cell>
        </row>
        <row r="1297">
          <cell r="A1297">
            <v>250020</v>
          </cell>
          <cell r="B1297" t="str">
            <v>PB</v>
          </cell>
          <cell r="C1297" t="str">
            <v>AGUIAR</v>
          </cell>
          <cell r="D1297" t="str">
            <v>250020</v>
          </cell>
          <cell r="E1297">
            <v>884</v>
          </cell>
          <cell r="F1297">
            <v>1385416</v>
          </cell>
          <cell r="H1297">
            <v>1023825</v>
          </cell>
        </row>
        <row r="1298">
          <cell r="A1298">
            <v>250040</v>
          </cell>
          <cell r="B1298" t="str">
            <v>PB</v>
          </cell>
          <cell r="C1298" t="str">
            <v>ALAGOA NOVA</v>
          </cell>
          <cell r="D1298" t="str">
            <v>250040</v>
          </cell>
          <cell r="E1298">
            <v>81737</v>
          </cell>
          <cell r="F1298">
            <v>48350828</v>
          </cell>
          <cell r="G1298">
            <v>39317</v>
          </cell>
          <cell r="H1298">
            <v>23459323</v>
          </cell>
        </row>
        <row r="1299">
          <cell r="A1299">
            <v>250050</v>
          </cell>
          <cell r="B1299" t="str">
            <v>PB</v>
          </cell>
          <cell r="C1299" t="str">
            <v>ALAGOINHA</v>
          </cell>
          <cell r="D1299" t="str">
            <v>250050</v>
          </cell>
          <cell r="E1299">
            <v>36672</v>
          </cell>
          <cell r="F1299">
            <v>4254682</v>
          </cell>
          <cell r="G1299">
            <v>9219</v>
          </cell>
          <cell r="H1299">
            <v>1749759</v>
          </cell>
        </row>
        <row r="1300">
          <cell r="A1300">
            <v>250053</v>
          </cell>
          <cell r="B1300" t="str">
            <v>PB</v>
          </cell>
          <cell r="C1300" t="str">
            <v>ALCANTIL</v>
          </cell>
          <cell r="D1300" t="str">
            <v>250053</v>
          </cell>
          <cell r="E1300">
            <v>17148</v>
          </cell>
          <cell r="F1300">
            <v>10715238</v>
          </cell>
          <cell r="G1300">
            <v>9391</v>
          </cell>
          <cell r="H1300">
            <v>5650301</v>
          </cell>
        </row>
        <row r="1301">
          <cell r="A1301">
            <v>250057</v>
          </cell>
          <cell r="B1301" t="str">
            <v>PB</v>
          </cell>
          <cell r="C1301" t="str">
            <v>ALGODÃO DE JANDAÍRA</v>
          </cell>
          <cell r="D1301" t="str">
            <v>250057</v>
          </cell>
          <cell r="E1301">
            <v>26456</v>
          </cell>
          <cell r="F1301">
            <v>8541022</v>
          </cell>
          <cell r="G1301">
            <v>17523</v>
          </cell>
          <cell r="H1301">
            <v>4924364</v>
          </cell>
        </row>
        <row r="1302">
          <cell r="A1302">
            <v>250060</v>
          </cell>
          <cell r="B1302" t="str">
            <v>PB</v>
          </cell>
          <cell r="C1302" t="str">
            <v>ALHANDRA</v>
          </cell>
          <cell r="D1302" t="str">
            <v>250060</v>
          </cell>
          <cell r="E1302">
            <v>96008</v>
          </cell>
          <cell r="F1302">
            <v>44539801</v>
          </cell>
          <cell r="G1302">
            <v>22853</v>
          </cell>
          <cell r="H1302">
            <v>21181092</v>
          </cell>
        </row>
        <row r="1303">
          <cell r="A1303">
            <v>250073</v>
          </cell>
          <cell r="B1303" t="str">
            <v>PB</v>
          </cell>
          <cell r="C1303" t="str">
            <v>AMPARO</v>
          </cell>
          <cell r="D1303" t="str">
            <v>250073</v>
          </cell>
          <cell r="E1303">
            <v>9535</v>
          </cell>
          <cell r="F1303">
            <v>1709018</v>
          </cell>
          <cell r="G1303">
            <v>7432</v>
          </cell>
          <cell r="H1303">
            <v>1124202</v>
          </cell>
        </row>
        <row r="1304">
          <cell r="A1304">
            <v>250077</v>
          </cell>
          <cell r="B1304" t="str">
            <v>PB</v>
          </cell>
          <cell r="C1304" t="str">
            <v>APARECIDA</v>
          </cell>
          <cell r="D1304" t="str">
            <v>250077</v>
          </cell>
          <cell r="E1304">
            <v>8064</v>
          </cell>
          <cell r="F1304">
            <v>3897873</v>
          </cell>
          <cell r="G1304">
            <v>2036</v>
          </cell>
          <cell r="H1304">
            <v>1682987</v>
          </cell>
        </row>
        <row r="1305">
          <cell r="A1305">
            <v>250080</v>
          </cell>
          <cell r="B1305" t="str">
            <v>PB</v>
          </cell>
          <cell r="C1305" t="str">
            <v>ARAÇAGI</v>
          </cell>
          <cell r="D1305" t="str">
            <v>250080</v>
          </cell>
          <cell r="E1305">
            <v>18845</v>
          </cell>
          <cell r="F1305">
            <v>2024785</v>
          </cell>
          <cell r="G1305">
            <v>5833</v>
          </cell>
          <cell r="H1305">
            <v>582775</v>
          </cell>
        </row>
        <row r="1306">
          <cell r="A1306">
            <v>250100</v>
          </cell>
          <cell r="B1306" t="str">
            <v>PB</v>
          </cell>
          <cell r="C1306" t="str">
            <v>ARARUNA</v>
          </cell>
          <cell r="D1306" t="str">
            <v>250100</v>
          </cell>
          <cell r="E1306">
            <v>22689</v>
          </cell>
          <cell r="F1306">
            <v>3872109</v>
          </cell>
          <cell r="G1306">
            <v>36988</v>
          </cell>
          <cell r="H1306">
            <v>2441062</v>
          </cell>
        </row>
        <row r="1307">
          <cell r="A1307">
            <v>250110</v>
          </cell>
          <cell r="B1307" t="str">
            <v>PB</v>
          </cell>
          <cell r="C1307" t="str">
            <v>AREIA</v>
          </cell>
          <cell r="D1307" t="str">
            <v>250110</v>
          </cell>
          <cell r="E1307">
            <v>350796</v>
          </cell>
          <cell r="F1307">
            <v>94291476</v>
          </cell>
          <cell r="G1307">
            <v>173994</v>
          </cell>
          <cell r="H1307">
            <v>51373886</v>
          </cell>
        </row>
        <row r="1308">
          <cell r="A1308">
            <v>250115</v>
          </cell>
          <cell r="B1308" t="str">
            <v>PB</v>
          </cell>
          <cell r="C1308" t="str">
            <v>AREIA DE BARAÚNAS</v>
          </cell>
          <cell r="D1308" t="str">
            <v>250115</v>
          </cell>
          <cell r="E1308">
            <v>1770</v>
          </cell>
          <cell r="F1308">
            <v>3670403</v>
          </cell>
          <cell r="G1308">
            <v>2944</v>
          </cell>
          <cell r="H1308">
            <v>1488280</v>
          </cell>
        </row>
        <row r="1309">
          <cell r="A1309">
            <v>250120</v>
          </cell>
          <cell r="B1309" t="str">
            <v>PB</v>
          </cell>
          <cell r="C1309" t="str">
            <v>AREIAL</v>
          </cell>
          <cell r="D1309" t="str">
            <v>250120</v>
          </cell>
          <cell r="E1309">
            <v>14543</v>
          </cell>
          <cell r="F1309">
            <v>17482384</v>
          </cell>
          <cell r="G1309">
            <v>13500</v>
          </cell>
          <cell r="H1309">
            <v>8807828</v>
          </cell>
        </row>
        <row r="1310">
          <cell r="A1310">
            <v>250135</v>
          </cell>
          <cell r="B1310" t="str">
            <v>PB</v>
          </cell>
          <cell r="C1310" t="str">
            <v>ASSUNÇÃO</v>
          </cell>
          <cell r="D1310" t="str">
            <v>250135</v>
          </cell>
          <cell r="E1310">
            <v>21034</v>
          </cell>
          <cell r="F1310">
            <v>6725363</v>
          </cell>
          <cell r="G1310">
            <v>11120</v>
          </cell>
          <cell r="H1310">
            <v>3483572</v>
          </cell>
        </row>
        <row r="1311">
          <cell r="A1311">
            <v>250140</v>
          </cell>
          <cell r="B1311" t="str">
            <v>PB</v>
          </cell>
          <cell r="C1311" t="str">
            <v>BAÍA DA TRAIÇÃO</v>
          </cell>
          <cell r="D1311" t="str">
            <v>250140</v>
          </cell>
          <cell r="F1311">
            <v>405630</v>
          </cell>
          <cell r="H1311">
            <v>202815</v>
          </cell>
        </row>
        <row r="1312">
          <cell r="A1312">
            <v>250153</v>
          </cell>
          <cell r="B1312" t="str">
            <v>PB</v>
          </cell>
          <cell r="C1312" t="str">
            <v>BARAÚNA</v>
          </cell>
          <cell r="D1312" t="str">
            <v>250153</v>
          </cell>
          <cell r="E1312">
            <v>122</v>
          </cell>
          <cell r="F1312">
            <v>4952521</v>
          </cell>
          <cell r="H1312">
            <v>2475615</v>
          </cell>
        </row>
        <row r="1313">
          <cell r="A1313">
            <v>250160</v>
          </cell>
          <cell r="B1313" t="str">
            <v>PB</v>
          </cell>
          <cell r="C1313" t="str">
            <v>BARRA DE SANTA ROSA</v>
          </cell>
          <cell r="D1313" t="str">
            <v>250160</v>
          </cell>
          <cell r="E1313">
            <v>21828</v>
          </cell>
          <cell r="F1313">
            <v>4329322</v>
          </cell>
          <cell r="H1313">
            <v>2000370</v>
          </cell>
        </row>
        <row r="1314">
          <cell r="A1314">
            <v>250157</v>
          </cell>
          <cell r="B1314" t="str">
            <v>PB</v>
          </cell>
          <cell r="C1314" t="str">
            <v>BARRA DE SANTANA</v>
          </cell>
          <cell r="D1314" t="str">
            <v>250157</v>
          </cell>
          <cell r="E1314">
            <v>8987</v>
          </cell>
          <cell r="F1314">
            <v>43184719</v>
          </cell>
          <cell r="G1314">
            <v>1289</v>
          </cell>
          <cell r="H1314">
            <v>22397971</v>
          </cell>
        </row>
        <row r="1315">
          <cell r="A1315">
            <v>250170</v>
          </cell>
          <cell r="B1315" t="str">
            <v>PB</v>
          </cell>
          <cell r="C1315" t="str">
            <v>BARRA DE SÃO MIGUEL</v>
          </cell>
          <cell r="D1315" t="str">
            <v>250170</v>
          </cell>
          <cell r="E1315">
            <v>46017</v>
          </cell>
          <cell r="F1315">
            <v>13942052</v>
          </cell>
          <cell r="G1315">
            <v>42331</v>
          </cell>
          <cell r="H1315">
            <v>6774289</v>
          </cell>
        </row>
        <row r="1316">
          <cell r="A1316">
            <v>250180</v>
          </cell>
          <cell r="B1316" t="str">
            <v>PB</v>
          </cell>
          <cell r="C1316" t="str">
            <v>BAYEUX</v>
          </cell>
          <cell r="D1316" t="str">
            <v>250180</v>
          </cell>
          <cell r="F1316">
            <v>112537000</v>
          </cell>
          <cell r="H1316">
            <v>56269200</v>
          </cell>
        </row>
        <row r="1317">
          <cell r="A1317">
            <v>250190</v>
          </cell>
          <cell r="B1317" t="str">
            <v>PB</v>
          </cell>
          <cell r="C1317" t="str">
            <v>BELÉM</v>
          </cell>
          <cell r="D1317" t="str">
            <v>250190</v>
          </cell>
          <cell r="E1317">
            <v>173202</v>
          </cell>
          <cell r="F1317">
            <v>22068351</v>
          </cell>
          <cell r="G1317">
            <v>83198</v>
          </cell>
          <cell r="H1317">
            <v>12154860</v>
          </cell>
        </row>
        <row r="1318">
          <cell r="A1318">
            <v>250200</v>
          </cell>
          <cell r="B1318" t="str">
            <v>PB</v>
          </cell>
          <cell r="C1318" t="str">
            <v>BELÉM DO BREJO DO CRUZ</v>
          </cell>
          <cell r="D1318" t="str">
            <v>250200</v>
          </cell>
          <cell r="F1318">
            <v>3206920</v>
          </cell>
          <cell r="H1318">
            <v>1608885</v>
          </cell>
        </row>
        <row r="1319">
          <cell r="A1319">
            <v>250205</v>
          </cell>
          <cell r="B1319" t="str">
            <v>PB</v>
          </cell>
          <cell r="C1319" t="str">
            <v>BERNARDINO BATISTA</v>
          </cell>
          <cell r="D1319" t="str">
            <v>250205</v>
          </cell>
          <cell r="E1319">
            <v>457</v>
          </cell>
          <cell r="F1319">
            <v>4728377</v>
          </cell>
          <cell r="H1319">
            <v>2366865</v>
          </cell>
        </row>
        <row r="1320">
          <cell r="A1320">
            <v>250210</v>
          </cell>
          <cell r="B1320" t="str">
            <v>PB</v>
          </cell>
          <cell r="C1320" t="str">
            <v>BOA VENTURA</v>
          </cell>
          <cell r="D1320" t="str">
            <v>250210</v>
          </cell>
          <cell r="E1320">
            <v>2185</v>
          </cell>
          <cell r="F1320">
            <v>547665</v>
          </cell>
          <cell r="G1320">
            <v>148</v>
          </cell>
          <cell r="H1320">
            <v>356278</v>
          </cell>
        </row>
        <row r="1321">
          <cell r="A1321">
            <v>250215</v>
          </cell>
          <cell r="B1321" t="str">
            <v>PB</v>
          </cell>
          <cell r="C1321" t="str">
            <v>BOA VISTA</v>
          </cell>
          <cell r="D1321" t="str">
            <v>250215</v>
          </cell>
          <cell r="E1321">
            <v>96801</v>
          </cell>
          <cell r="F1321">
            <v>11581995</v>
          </cell>
          <cell r="G1321">
            <v>43531</v>
          </cell>
          <cell r="H1321">
            <v>6061252</v>
          </cell>
        </row>
        <row r="1322">
          <cell r="A1322">
            <v>250220</v>
          </cell>
          <cell r="B1322" t="str">
            <v>PB</v>
          </cell>
          <cell r="C1322" t="str">
            <v>BOM JESUS</v>
          </cell>
          <cell r="D1322" t="str">
            <v>250220</v>
          </cell>
          <cell r="E1322">
            <v>1301</v>
          </cell>
          <cell r="F1322">
            <v>3599188</v>
          </cell>
          <cell r="G1322">
            <v>416</v>
          </cell>
          <cell r="H1322">
            <v>1783211</v>
          </cell>
        </row>
        <row r="1323">
          <cell r="A1323">
            <v>250230</v>
          </cell>
          <cell r="B1323" t="str">
            <v>PB</v>
          </cell>
          <cell r="C1323" t="str">
            <v>BOM SUCESSO</v>
          </cell>
          <cell r="D1323" t="str">
            <v>250230</v>
          </cell>
          <cell r="E1323">
            <v>137</v>
          </cell>
          <cell r="F1323">
            <v>1200002</v>
          </cell>
          <cell r="H1323">
            <v>599520</v>
          </cell>
        </row>
        <row r="1324">
          <cell r="A1324">
            <v>250240</v>
          </cell>
          <cell r="B1324" t="str">
            <v>PB</v>
          </cell>
          <cell r="C1324" t="str">
            <v>BONITO DE SANTA FÉ</v>
          </cell>
          <cell r="D1324" t="str">
            <v>250240</v>
          </cell>
          <cell r="E1324">
            <v>19104</v>
          </cell>
          <cell r="F1324">
            <v>5633058</v>
          </cell>
          <cell r="G1324">
            <v>13603</v>
          </cell>
          <cell r="H1324">
            <v>2838123</v>
          </cell>
        </row>
        <row r="1325">
          <cell r="A1325">
            <v>250250</v>
          </cell>
          <cell r="B1325" t="str">
            <v>PB</v>
          </cell>
          <cell r="C1325" t="str">
            <v>BOQUEIRÃO</v>
          </cell>
          <cell r="D1325" t="str">
            <v>250250</v>
          </cell>
          <cell r="E1325">
            <v>49721</v>
          </cell>
          <cell r="F1325">
            <v>10381209</v>
          </cell>
          <cell r="G1325">
            <v>26741</v>
          </cell>
          <cell r="H1325">
            <v>4863069</v>
          </cell>
        </row>
        <row r="1326">
          <cell r="A1326">
            <v>250270</v>
          </cell>
          <cell r="B1326" t="str">
            <v>PB</v>
          </cell>
          <cell r="C1326" t="str">
            <v>BORBOREMA</v>
          </cell>
          <cell r="D1326" t="str">
            <v>250270</v>
          </cell>
          <cell r="E1326">
            <v>3304</v>
          </cell>
          <cell r="F1326">
            <v>6466877</v>
          </cell>
          <cell r="H1326">
            <v>3215151</v>
          </cell>
        </row>
        <row r="1327">
          <cell r="A1327">
            <v>250280</v>
          </cell>
          <cell r="B1327" t="str">
            <v>PB</v>
          </cell>
          <cell r="C1327" t="str">
            <v>BREJO DO CRUZ</v>
          </cell>
          <cell r="D1327" t="str">
            <v>250280</v>
          </cell>
          <cell r="E1327">
            <v>121079</v>
          </cell>
          <cell r="F1327">
            <v>16881285</v>
          </cell>
          <cell r="G1327">
            <v>50386</v>
          </cell>
          <cell r="H1327">
            <v>9119565</v>
          </cell>
        </row>
        <row r="1328">
          <cell r="A1328">
            <v>250290</v>
          </cell>
          <cell r="B1328" t="str">
            <v>PB</v>
          </cell>
          <cell r="C1328" t="str">
            <v>BREJO DOS SANTOS</v>
          </cell>
          <cell r="D1328" t="str">
            <v>250290</v>
          </cell>
          <cell r="F1328">
            <v>196200</v>
          </cell>
          <cell r="H1328">
            <v>98100</v>
          </cell>
        </row>
        <row r="1329">
          <cell r="A1329">
            <v>250310</v>
          </cell>
          <cell r="B1329" t="str">
            <v>PB</v>
          </cell>
          <cell r="C1329" t="str">
            <v>CABACEIRAS</v>
          </cell>
          <cell r="D1329" t="str">
            <v>250310</v>
          </cell>
          <cell r="E1329">
            <v>48298</v>
          </cell>
          <cell r="F1329">
            <v>6071034</v>
          </cell>
          <cell r="G1329">
            <v>13466</v>
          </cell>
          <cell r="H1329">
            <v>4446476</v>
          </cell>
        </row>
        <row r="1330">
          <cell r="A1330">
            <v>250320</v>
          </cell>
          <cell r="B1330" t="str">
            <v>PB</v>
          </cell>
          <cell r="C1330" t="str">
            <v>CABEDELO</v>
          </cell>
          <cell r="D1330" t="str">
            <v>250320</v>
          </cell>
          <cell r="F1330">
            <v>42116312</v>
          </cell>
          <cell r="H1330">
            <v>9791715</v>
          </cell>
        </row>
        <row r="1331">
          <cell r="A1331">
            <v>250330</v>
          </cell>
          <cell r="B1331" t="str">
            <v>PB</v>
          </cell>
          <cell r="C1331" t="str">
            <v>CACHOEIRA DOS ÍNDIOS</v>
          </cell>
          <cell r="D1331" t="str">
            <v>250330</v>
          </cell>
          <cell r="E1331">
            <v>1446</v>
          </cell>
          <cell r="F1331">
            <v>1590321</v>
          </cell>
          <cell r="H1331">
            <v>793305</v>
          </cell>
        </row>
        <row r="1332">
          <cell r="A1332">
            <v>250340</v>
          </cell>
          <cell r="B1332" t="str">
            <v>PB</v>
          </cell>
          <cell r="C1332" t="str">
            <v>CACIMBA DE AREIA</v>
          </cell>
          <cell r="D1332" t="str">
            <v>250340</v>
          </cell>
          <cell r="E1332">
            <v>29</v>
          </cell>
          <cell r="F1332">
            <v>400276</v>
          </cell>
          <cell r="G1332">
            <v>1499</v>
          </cell>
          <cell r="H1332">
            <v>176168</v>
          </cell>
        </row>
        <row r="1333">
          <cell r="A1333">
            <v>250350</v>
          </cell>
          <cell r="B1333" t="str">
            <v>PB</v>
          </cell>
          <cell r="C1333" t="str">
            <v>CACIMBA DE DENTRO</v>
          </cell>
          <cell r="D1333" t="str">
            <v>250350</v>
          </cell>
          <cell r="E1333">
            <v>63616</v>
          </cell>
          <cell r="F1333">
            <v>13099317</v>
          </cell>
          <cell r="G1333">
            <v>18111</v>
          </cell>
          <cell r="H1333">
            <v>6928024</v>
          </cell>
        </row>
        <row r="1334">
          <cell r="A1334">
            <v>250355</v>
          </cell>
          <cell r="B1334" t="str">
            <v>PB</v>
          </cell>
          <cell r="C1334" t="str">
            <v>CACIMBAS</v>
          </cell>
          <cell r="D1334" t="str">
            <v>250355</v>
          </cell>
          <cell r="E1334">
            <v>77102</v>
          </cell>
          <cell r="F1334">
            <v>8883158</v>
          </cell>
          <cell r="G1334">
            <v>23367</v>
          </cell>
          <cell r="H1334">
            <v>3709932</v>
          </cell>
        </row>
        <row r="1335">
          <cell r="A1335">
            <v>250360</v>
          </cell>
          <cell r="B1335" t="str">
            <v>PB</v>
          </cell>
          <cell r="C1335" t="str">
            <v>CAIÇARA</v>
          </cell>
          <cell r="D1335" t="str">
            <v>250360</v>
          </cell>
          <cell r="E1335">
            <v>61547</v>
          </cell>
          <cell r="F1335">
            <v>8860113</v>
          </cell>
          <cell r="G1335">
            <v>13546</v>
          </cell>
          <cell r="H1335">
            <v>5793568</v>
          </cell>
        </row>
        <row r="1336">
          <cell r="A1336">
            <v>250370</v>
          </cell>
          <cell r="B1336" t="str">
            <v>PB</v>
          </cell>
          <cell r="C1336" t="str">
            <v>CAJAZEIRAS</v>
          </cell>
          <cell r="D1336" t="str">
            <v>250370</v>
          </cell>
          <cell r="E1336">
            <v>56033</v>
          </cell>
          <cell r="F1336">
            <v>17405930</v>
          </cell>
          <cell r="G1336">
            <v>30583</v>
          </cell>
          <cell r="H1336">
            <v>8145320</v>
          </cell>
        </row>
        <row r="1337">
          <cell r="A1337">
            <v>250375</v>
          </cell>
          <cell r="B1337" t="str">
            <v>PB</v>
          </cell>
          <cell r="C1337" t="str">
            <v>CAJAZEIRINHAS</v>
          </cell>
          <cell r="D1337" t="str">
            <v>250375</v>
          </cell>
          <cell r="E1337">
            <v>2840</v>
          </cell>
          <cell r="F1337">
            <v>785204</v>
          </cell>
          <cell r="G1337">
            <v>2208</v>
          </cell>
          <cell r="H1337">
            <v>672211</v>
          </cell>
        </row>
        <row r="1338">
          <cell r="A1338">
            <v>250390</v>
          </cell>
          <cell r="B1338" t="str">
            <v>PB</v>
          </cell>
          <cell r="C1338" t="str">
            <v>CAMALAÚ</v>
          </cell>
          <cell r="D1338" t="str">
            <v>250390</v>
          </cell>
          <cell r="E1338">
            <v>29248</v>
          </cell>
          <cell r="F1338">
            <v>1720487</v>
          </cell>
          <cell r="G1338">
            <v>11536</v>
          </cell>
          <cell r="H1338">
            <v>1214083</v>
          </cell>
        </row>
        <row r="1339">
          <cell r="A1339">
            <v>250400</v>
          </cell>
          <cell r="B1339" t="str">
            <v>PB</v>
          </cell>
          <cell r="C1339" t="str">
            <v>CAMPINA GRANDE</v>
          </cell>
          <cell r="D1339" t="str">
            <v>250400</v>
          </cell>
          <cell r="F1339">
            <v>21401250</v>
          </cell>
          <cell r="H1339">
            <v>10700625</v>
          </cell>
        </row>
        <row r="1340">
          <cell r="A1340">
            <v>250403</v>
          </cell>
          <cell r="B1340" t="str">
            <v>PB</v>
          </cell>
          <cell r="C1340" t="str">
            <v>CAPIM</v>
          </cell>
          <cell r="D1340" t="str">
            <v>250403</v>
          </cell>
          <cell r="E1340">
            <v>3796</v>
          </cell>
          <cell r="F1340">
            <v>1779453</v>
          </cell>
          <cell r="H1340">
            <v>844845</v>
          </cell>
        </row>
        <row r="1341">
          <cell r="A1341">
            <v>250407</v>
          </cell>
          <cell r="B1341" t="str">
            <v>PB</v>
          </cell>
          <cell r="C1341" t="str">
            <v>CARAÚBAS</v>
          </cell>
          <cell r="D1341" t="str">
            <v>250407</v>
          </cell>
          <cell r="E1341">
            <v>7658</v>
          </cell>
          <cell r="F1341">
            <v>1137602</v>
          </cell>
          <cell r="G1341">
            <v>4274</v>
          </cell>
          <cell r="H1341">
            <v>540384</v>
          </cell>
        </row>
        <row r="1342">
          <cell r="A1342">
            <v>250410</v>
          </cell>
          <cell r="B1342" t="str">
            <v>PB</v>
          </cell>
          <cell r="C1342" t="str">
            <v>CARRAPATEIRA</v>
          </cell>
          <cell r="D1342" t="str">
            <v>250410</v>
          </cell>
          <cell r="E1342">
            <v>3506</v>
          </cell>
          <cell r="F1342">
            <v>2446330</v>
          </cell>
          <cell r="G1342">
            <v>1556</v>
          </cell>
          <cell r="H1342">
            <v>1533130</v>
          </cell>
        </row>
        <row r="1343">
          <cell r="A1343">
            <v>250415</v>
          </cell>
          <cell r="B1343" t="str">
            <v>PB</v>
          </cell>
          <cell r="C1343" t="str">
            <v>CASSERENGUE</v>
          </cell>
          <cell r="D1343" t="str">
            <v>250415</v>
          </cell>
          <cell r="E1343">
            <v>34617</v>
          </cell>
          <cell r="F1343">
            <v>5813331</v>
          </cell>
          <cell r="G1343">
            <v>16977</v>
          </cell>
          <cell r="H1343">
            <v>2610590</v>
          </cell>
        </row>
        <row r="1344">
          <cell r="A1344">
            <v>250420</v>
          </cell>
          <cell r="B1344" t="str">
            <v>PB</v>
          </cell>
          <cell r="C1344" t="str">
            <v>CATINGUEIRA</v>
          </cell>
          <cell r="D1344" t="str">
            <v>250420</v>
          </cell>
          <cell r="E1344">
            <v>62324</v>
          </cell>
          <cell r="F1344">
            <v>11683610</v>
          </cell>
          <cell r="G1344">
            <v>37720</v>
          </cell>
          <cell r="H1344">
            <v>6184530</v>
          </cell>
        </row>
        <row r="1345">
          <cell r="A1345">
            <v>250430</v>
          </cell>
          <cell r="B1345" t="str">
            <v>PB</v>
          </cell>
          <cell r="C1345" t="str">
            <v>CATOLÉ DO ROCHA</v>
          </cell>
          <cell r="D1345" t="str">
            <v>250430</v>
          </cell>
          <cell r="E1345">
            <v>69802</v>
          </cell>
          <cell r="F1345">
            <v>19569164</v>
          </cell>
          <cell r="G1345">
            <v>43016</v>
          </cell>
          <cell r="H1345">
            <v>9485129</v>
          </cell>
        </row>
        <row r="1346">
          <cell r="A1346">
            <v>250435</v>
          </cell>
          <cell r="B1346" t="str">
            <v>PB</v>
          </cell>
          <cell r="C1346" t="str">
            <v>CATURITÉ</v>
          </cell>
          <cell r="D1346" t="str">
            <v>250435</v>
          </cell>
          <cell r="E1346">
            <v>20458</v>
          </cell>
          <cell r="F1346">
            <v>1744580</v>
          </cell>
          <cell r="G1346">
            <v>9085</v>
          </cell>
          <cell r="H1346">
            <v>609710</v>
          </cell>
        </row>
        <row r="1347">
          <cell r="A1347">
            <v>250440</v>
          </cell>
          <cell r="B1347" t="str">
            <v>PB</v>
          </cell>
          <cell r="C1347" t="str">
            <v>CONCEIÇÃO</v>
          </cell>
          <cell r="D1347" t="str">
            <v>250440</v>
          </cell>
          <cell r="E1347">
            <v>9504</v>
          </cell>
          <cell r="F1347">
            <v>5359995</v>
          </cell>
          <cell r="G1347">
            <v>3384</v>
          </cell>
          <cell r="H1347">
            <v>2561140</v>
          </cell>
        </row>
        <row r="1348">
          <cell r="A1348">
            <v>250450</v>
          </cell>
          <cell r="B1348" t="str">
            <v>PB</v>
          </cell>
          <cell r="C1348" t="str">
            <v>CONDADO</v>
          </cell>
          <cell r="D1348" t="str">
            <v>250450</v>
          </cell>
          <cell r="E1348">
            <v>61448</v>
          </cell>
          <cell r="F1348">
            <v>7184759</v>
          </cell>
          <cell r="G1348">
            <v>25316</v>
          </cell>
          <cell r="H1348">
            <v>2918767</v>
          </cell>
        </row>
        <row r="1349">
          <cell r="A1349">
            <v>250460</v>
          </cell>
          <cell r="B1349" t="str">
            <v>PB</v>
          </cell>
          <cell r="C1349" t="str">
            <v>CONDE</v>
          </cell>
          <cell r="D1349" t="str">
            <v>250460</v>
          </cell>
          <cell r="E1349">
            <v>179119</v>
          </cell>
          <cell r="F1349">
            <v>71844970</v>
          </cell>
          <cell r="G1349">
            <v>103519</v>
          </cell>
          <cell r="H1349">
            <v>35779740</v>
          </cell>
        </row>
        <row r="1350">
          <cell r="A1350">
            <v>250470</v>
          </cell>
          <cell r="B1350" t="str">
            <v>PB</v>
          </cell>
          <cell r="C1350" t="str">
            <v>CONGO</v>
          </cell>
          <cell r="D1350" t="str">
            <v>250470</v>
          </cell>
          <cell r="E1350">
            <v>18073</v>
          </cell>
          <cell r="F1350">
            <v>1221536</v>
          </cell>
          <cell r="G1350">
            <v>7237</v>
          </cell>
          <cell r="H1350">
            <v>468971</v>
          </cell>
        </row>
        <row r="1351">
          <cell r="A1351">
            <v>250480</v>
          </cell>
          <cell r="B1351" t="str">
            <v>PB</v>
          </cell>
          <cell r="C1351" t="str">
            <v>COREMAS</v>
          </cell>
          <cell r="D1351" t="str">
            <v>250480</v>
          </cell>
          <cell r="E1351">
            <v>21256</v>
          </cell>
          <cell r="F1351">
            <v>908276</v>
          </cell>
          <cell r="G1351">
            <v>5660</v>
          </cell>
          <cell r="H1351">
            <v>247915</v>
          </cell>
        </row>
        <row r="1352">
          <cell r="A1352">
            <v>250485</v>
          </cell>
          <cell r="B1352" t="str">
            <v>PB</v>
          </cell>
          <cell r="C1352" t="str">
            <v>COXIXOLA</v>
          </cell>
          <cell r="D1352" t="str">
            <v>250485</v>
          </cell>
          <cell r="E1352">
            <v>32</v>
          </cell>
          <cell r="F1352">
            <v>1845740</v>
          </cell>
          <cell r="H1352">
            <v>1080390</v>
          </cell>
        </row>
        <row r="1353">
          <cell r="A1353">
            <v>250490</v>
          </cell>
          <cell r="B1353" t="str">
            <v>PB</v>
          </cell>
          <cell r="C1353" t="str">
            <v>CRUZ DO ESPÍRITO SANTO</v>
          </cell>
          <cell r="D1353" t="str">
            <v>250490</v>
          </cell>
          <cell r="F1353">
            <v>660840</v>
          </cell>
          <cell r="H1353">
            <v>330420</v>
          </cell>
        </row>
        <row r="1354">
          <cell r="A1354">
            <v>250500</v>
          </cell>
          <cell r="B1354" t="str">
            <v>PB</v>
          </cell>
          <cell r="C1354" t="str">
            <v>CUBATI</v>
          </cell>
          <cell r="D1354" t="str">
            <v>250500</v>
          </cell>
          <cell r="F1354">
            <v>48600</v>
          </cell>
          <cell r="H1354">
            <v>24300</v>
          </cell>
        </row>
        <row r="1355">
          <cell r="A1355">
            <v>250510</v>
          </cell>
          <cell r="B1355" t="str">
            <v>PB</v>
          </cell>
          <cell r="C1355" t="str">
            <v>CUITÉ</v>
          </cell>
          <cell r="D1355" t="str">
            <v>250510</v>
          </cell>
          <cell r="E1355">
            <v>14425</v>
          </cell>
          <cell r="F1355">
            <v>1957955</v>
          </cell>
          <cell r="G1355">
            <v>3970</v>
          </cell>
          <cell r="H1355">
            <v>1007597</v>
          </cell>
        </row>
        <row r="1356">
          <cell r="A1356">
            <v>250523</v>
          </cell>
          <cell r="B1356" t="str">
            <v>PB</v>
          </cell>
          <cell r="C1356" t="str">
            <v>CUITÉ DE MAMANGUAPE</v>
          </cell>
          <cell r="D1356" t="str">
            <v>250523</v>
          </cell>
          <cell r="E1356">
            <v>2921</v>
          </cell>
          <cell r="F1356">
            <v>5695542</v>
          </cell>
          <cell r="G1356">
            <v>953</v>
          </cell>
          <cell r="H1356">
            <v>2821189</v>
          </cell>
        </row>
        <row r="1357">
          <cell r="A1357">
            <v>250520</v>
          </cell>
          <cell r="B1357" t="str">
            <v>PB</v>
          </cell>
          <cell r="C1357" t="str">
            <v>CUITEGI</v>
          </cell>
          <cell r="D1357" t="str">
            <v>250520</v>
          </cell>
          <cell r="E1357">
            <v>8144</v>
          </cell>
          <cell r="F1357">
            <v>2023680</v>
          </cell>
          <cell r="G1357">
            <v>9459</v>
          </cell>
          <cell r="H1357">
            <v>792553</v>
          </cell>
        </row>
        <row r="1358">
          <cell r="A1358">
            <v>250527</v>
          </cell>
          <cell r="B1358" t="str">
            <v>PB</v>
          </cell>
          <cell r="C1358" t="str">
            <v>CURRAL DE CIMA</v>
          </cell>
          <cell r="D1358" t="str">
            <v>250527</v>
          </cell>
          <cell r="F1358">
            <v>2369866</v>
          </cell>
          <cell r="H1358">
            <v>1841730</v>
          </cell>
        </row>
        <row r="1359">
          <cell r="A1359">
            <v>250530</v>
          </cell>
          <cell r="B1359" t="str">
            <v>PB</v>
          </cell>
          <cell r="C1359" t="str">
            <v>CURRAL VELHO</v>
          </cell>
          <cell r="D1359" t="str">
            <v>250530</v>
          </cell>
          <cell r="E1359">
            <v>29859</v>
          </cell>
          <cell r="F1359">
            <v>1507933</v>
          </cell>
          <cell r="G1359">
            <v>14694</v>
          </cell>
          <cell r="H1359">
            <v>616066</v>
          </cell>
        </row>
        <row r="1360">
          <cell r="A1360">
            <v>250535</v>
          </cell>
          <cell r="B1360" t="str">
            <v>PB</v>
          </cell>
          <cell r="C1360" t="str">
            <v>DAMIÃO</v>
          </cell>
          <cell r="D1360" t="str">
            <v>250535</v>
          </cell>
          <cell r="E1360">
            <v>49866</v>
          </cell>
          <cell r="F1360">
            <v>6211706</v>
          </cell>
          <cell r="G1360">
            <v>29035</v>
          </cell>
          <cell r="H1360">
            <v>3424217</v>
          </cell>
        </row>
        <row r="1361">
          <cell r="A1361">
            <v>250540</v>
          </cell>
          <cell r="B1361" t="str">
            <v>PB</v>
          </cell>
          <cell r="C1361" t="str">
            <v>DESTERRO</v>
          </cell>
          <cell r="D1361" t="str">
            <v>250540</v>
          </cell>
          <cell r="E1361">
            <v>1211</v>
          </cell>
          <cell r="F1361">
            <v>169100843</v>
          </cell>
          <cell r="G1361">
            <v>640</v>
          </cell>
          <cell r="H1361">
            <v>84532040</v>
          </cell>
        </row>
        <row r="1362">
          <cell r="A1362">
            <v>250560</v>
          </cell>
          <cell r="B1362" t="str">
            <v>PB</v>
          </cell>
          <cell r="C1362" t="str">
            <v>DIAMANTE</v>
          </cell>
          <cell r="D1362" t="str">
            <v>250560</v>
          </cell>
          <cell r="E1362">
            <v>13518</v>
          </cell>
          <cell r="F1362">
            <v>3653158</v>
          </cell>
          <cell r="G1362">
            <v>10251</v>
          </cell>
          <cell r="H1362">
            <v>1683786</v>
          </cell>
        </row>
        <row r="1363">
          <cell r="A1363">
            <v>250570</v>
          </cell>
          <cell r="B1363" t="str">
            <v>PB</v>
          </cell>
          <cell r="C1363" t="str">
            <v>DONA INÊS</v>
          </cell>
          <cell r="D1363" t="str">
            <v>250570</v>
          </cell>
          <cell r="E1363">
            <v>8127</v>
          </cell>
          <cell r="F1363">
            <v>15379086</v>
          </cell>
          <cell r="H1363">
            <v>6755220</v>
          </cell>
        </row>
        <row r="1364">
          <cell r="A1364">
            <v>250580</v>
          </cell>
          <cell r="B1364" t="str">
            <v>PB</v>
          </cell>
          <cell r="C1364" t="str">
            <v>DUAS ESTRADAS</v>
          </cell>
          <cell r="D1364" t="str">
            <v>250580</v>
          </cell>
          <cell r="E1364">
            <v>59210</v>
          </cell>
          <cell r="F1364">
            <v>5077567</v>
          </cell>
          <cell r="G1364">
            <v>30225</v>
          </cell>
          <cell r="H1364">
            <v>1906649</v>
          </cell>
        </row>
        <row r="1365">
          <cell r="A1365">
            <v>250590</v>
          </cell>
          <cell r="B1365" t="str">
            <v>PB</v>
          </cell>
          <cell r="C1365" t="str">
            <v>EMAS</v>
          </cell>
          <cell r="D1365" t="str">
            <v>250590</v>
          </cell>
          <cell r="F1365">
            <v>3239200</v>
          </cell>
          <cell r="H1365">
            <v>1622925</v>
          </cell>
        </row>
        <row r="1366">
          <cell r="A1366">
            <v>250600</v>
          </cell>
          <cell r="B1366" t="str">
            <v>PB</v>
          </cell>
          <cell r="C1366" t="str">
            <v>ESPERANÇA</v>
          </cell>
          <cell r="D1366" t="str">
            <v>250600</v>
          </cell>
          <cell r="E1366">
            <v>227608</v>
          </cell>
          <cell r="F1366">
            <v>13936307</v>
          </cell>
          <cell r="G1366">
            <v>83136</v>
          </cell>
          <cell r="H1366">
            <v>6134926</v>
          </cell>
        </row>
        <row r="1367">
          <cell r="A1367">
            <v>250610</v>
          </cell>
          <cell r="B1367" t="str">
            <v>PB</v>
          </cell>
          <cell r="C1367" t="str">
            <v>FAGUNDES</v>
          </cell>
          <cell r="D1367" t="str">
            <v>250610</v>
          </cell>
          <cell r="E1367">
            <v>2597</v>
          </cell>
          <cell r="F1367">
            <v>131499</v>
          </cell>
          <cell r="G1367">
            <v>23810</v>
          </cell>
          <cell r="H1367">
            <v>612923</v>
          </cell>
        </row>
        <row r="1368">
          <cell r="A1368">
            <v>250620</v>
          </cell>
          <cell r="B1368" t="str">
            <v>PB</v>
          </cell>
          <cell r="C1368" t="str">
            <v>FREI MARTINHO</v>
          </cell>
          <cell r="D1368" t="str">
            <v>250620</v>
          </cell>
          <cell r="F1368">
            <v>267600</v>
          </cell>
          <cell r="H1368">
            <v>133800</v>
          </cell>
        </row>
        <row r="1369">
          <cell r="A1369">
            <v>250625</v>
          </cell>
          <cell r="B1369" t="str">
            <v>PB</v>
          </cell>
          <cell r="C1369" t="str">
            <v>GADO BRAVO</v>
          </cell>
          <cell r="D1369" t="str">
            <v>250625</v>
          </cell>
          <cell r="E1369">
            <v>1593</v>
          </cell>
          <cell r="F1369">
            <v>9705174</v>
          </cell>
          <cell r="G1369">
            <v>397</v>
          </cell>
          <cell r="H1369">
            <v>4838493</v>
          </cell>
        </row>
        <row r="1370">
          <cell r="A1370">
            <v>250630</v>
          </cell>
          <cell r="B1370" t="str">
            <v>PB</v>
          </cell>
          <cell r="C1370" t="str">
            <v>GUARABIRA</v>
          </cell>
          <cell r="D1370" t="str">
            <v>250630</v>
          </cell>
          <cell r="E1370">
            <v>213823</v>
          </cell>
          <cell r="F1370">
            <v>124564196</v>
          </cell>
          <cell r="G1370">
            <v>150652</v>
          </cell>
          <cell r="H1370">
            <v>64447120</v>
          </cell>
        </row>
        <row r="1371">
          <cell r="A1371">
            <v>250640</v>
          </cell>
          <cell r="B1371" t="str">
            <v>PB</v>
          </cell>
          <cell r="C1371" t="str">
            <v>GURINHÉM</v>
          </cell>
          <cell r="D1371" t="str">
            <v>250640</v>
          </cell>
          <cell r="E1371">
            <v>103333</v>
          </cell>
          <cell r="F1371">
            <v>7238635</v>
          </cell>
          <cell r="G1371">
            <v>47490</v>
          </cell>
          <cell r="H1371">
            <v>2688218</v>
          </cell>
        </row>
        <row r="1372">
          <cell r="A1372">
            <v>250650</v>
          </cell>
          <cell r="B1372" t="str">
            <v>PB</v>
          </cell>
          <cell r="C1372" t="str">
            <v>GURJÃO</v>
          </cell>
          <cell r="D1372" t="str">
            <v>250650</v>
          </cell>
          <cell r="E1372">
            <v>20604</v>
          </cell>
          <cell r="F1372">
            <v>1047700</v>
          </cell>
          <cell r="G1372">
            <v>7440</v>
          </cell>
          <cell r="H1372">
            <v>378319</v>
          </cell>
        </row>
        <row r="1373">
          <cell r="A1373">
            <v>250660</v>
          </cell>
          <cell r="B1373" t="str">
            <v>PB</v>
          </cell>
          <cell r="C1373" t="str">
            <v>IBIARA</v>
          </cell>
          <cell r="D1373" t="str">
            <v>250660</v>
          </cell>
          <cell r="F1373">
            <v>4600740</v>
          </cell>
          <cell r="H1373">
            <v>2304045</v>
          </cell>
        </row>
        <row r="1374">
          <cell r="A1374">
            <v>250260</v>
          </cell>
          <cell r="B1374" t="str">
            <v>PB</v>
          </cell>
          <cell r="C1374" t="str">
            <v>IGARACY</v>
          </cell>
          <cell r="D1374" t="str">
            <v>250260</v>
          </cell>
          <cell r="E1374">
            <v>60671</v>
          </cell>
          <cell r="F1374">
            <v>2771866</v>
          </cell>
          <cell r="G1374">
            <v>11746</v>
          </cell>
          <cell r="H1374">
            <v>948340</v>
          </cell>
        </row>
        <row r="1375">
          <cell r="A1375">
            <v>250670</v>
          </cell>
          <cell r="B1375" t="str">
            <v>PB</v>
          </cell>
          <cell r="C1375" t="str">
            <v>IMACULADA</v>
          </cell>
          <cell r="D1375" t="str">
            <v>250670</v>
          </cell>
          <cell r="E1375">
            <v>15710</v>
          </cell>
          <cell r="F1375">
            <v>2967516</v>
          </cell>
          <cell r="G1375">
            <v>7021</v>
          </cell>
          <cell r="H1375">
            <v>1337091</v>
          </cell>
        </row>
        <row r="1376">
          <cell r="A1376">
            <v>250680</v>
          </cell>
          <cell r="B1376" t="str">
            <v>PB</v>
          </cell>
          <cell r="C1376" t="str">
            <v>INGÁ</v>
          </cell>
          <cell r="D1376" t="str">
            <v>250680</v>
          </cell>
          <cell r="E1376">
            <v>35895</v>
          </cell>
          <cell r="F1376">
            <v>11370299</v>
          </cell>
          <cell r="G1376">
            <v>18427</v>
          </cell>
          <cell r="H1376">
            <v>5473968</v>
          </cell>
        </row>
        <row r="1377">
          <cell r="A1377">
            <v>250690</v>
          </cell>
          <cell r="B1377" t="str">
            <v>PB</v>
          </cell>
          <cell r="C1377" t="str">
            <v>ITABAIANA</v>
          </cell>
          <cell r="D1377" t="str">
            <v>250690</v>
          </cell>
          <cell r="E1377">
            <v>218201</v>
          </cell>
          <cell r="F1377">
            <v>28785638</v>
          </cell>
          <cell r="G1377">
            <v>109253</v>
          </cell>
          <cell r="H1377">
            <v>16734593</v>
          </cell>
        </row>
        <row r="1378">
          <cell r="A1378">
            <v>250700</v>
          </cell>
          <cell r="B1378" t="str">
            <v>PB</v>
          </cell>
          <cell r="C1378" t="str">
            <v>ITAPORANGA</v>
          </cell>
          <cell r="D1378" t="str">
            <v>250700</v>
          </cell>
          <cell r="E1378">
            <v>56366</v>
          </cell>
          <cell r="F1378">
            <v>9491206</v>
          </cell>
          <cell r="G1378">
            <v>28508</v>
          </cell>
          <cell r="H1378">
            <v>4732373</v>
          </cell>
        </row>
        <row r="1379">
          <cell r="A1379">
            <v>250710</v>
          </cell>
          <cell r="B1379" t="str">
            <v>PB</v>
          </cell>
          <cell r="C1379" t="str">
            <v>ITAPOROROCA</v>
          </cell>
          <cell r="D1379" t="str">
            <v>250710</v>
          </cell>
          <cell r="E1379">
            <v>123547</v>
          </cell>
          <cell r="F1379">
            <v>35170456</v>
          </cell>
          <cell r="G1379">
            <v>69761</v>
          </cell>
          <cell r="H1379">
            <v>20596441</v>
          </cell>
        </row>
        <row r="1380">
          <cell r="A1380">
            <v>250720</v>
          </cell>
          <cell r="B1380" t="str">
            <v>PB</v>
          </cell>
          <cell r="C1380" t="str">
            <v>ITATUBA</v>
          </cell>
          <cell r="D1380" t="str">
            <v>250720</v>
          </cell>
          <cell r="E1380">
            <v>9163</v>
          </cell>
          <cell r="F1380">
            <v>16502253</v>
          </cell>
          <cell r="G1380">
            <v>59984</v>
          </cell>
          <cell r="H1380">
            <v>9114973</v>
          </cell>
        </row>
        <row r="1381">
          <cell r="A1381">
            <v>250730</v>
          </cell>
          <cell r="B1381" t="str">
            <v>PB</v>
          </cell>
          <cell r="C1381" t="str">
            <v>JACARAÚ</v>
          </cell>
          <cell r="D1381" t="str">
            <v>250730</v>
          </cell>
          <cell r="E1381">
            <v>133283</v>
          </cell>
          <cell r="F1381">
            <v>12766609</v>
          </cell>
          <cell r="G1381">
            <v>56174</v>
          </cell>
          <cell r="H1381">
            <v>4979516</v>
          </cell>
        </row>
        <row r="1382">
          <cell r="A1382">
            <v>250740</v>
          </cell>
          <cell r="B1382" t="str">
            <v>PB</v>
          </cell>
          <cell r="C1382" t="str">
            <v>JERICÓ</v>
          </cell>
          <cell r="D1382" t="str">
            <v>250740</v>
          </cell>
          <cell r="E1382">
            <v>8292</v>
          </cell>
          <cell r="F1382">
            <v>1135864</v>
          </cell>
          <cell r="G1382">
            <v>2870</v>
          </cell>
          <cell r="H1382">
            <v>486355</v>
          </cell>
        </row>
        <row r="1383">
          <cell r="A1383">
            <v>250750</v>
          </cell>
          <cell r="B1383" t="str">
            <v>PB</v>
          </cell>
          <cell r="C1383" t="str">
            <v>JOÃO PESSOA</v>
          </cell>
          <cell r="D1383" t="str">
            <v>250750</v>
          </cell>
          <cell r="F1383">
            <v>2013361591</v>
          </cell>
          <cell r="H1383">
            <v>1006683900</v>
          </cell>
        </row>
        <row r="1384">
          <cell r="A1384">
            <v>251365</v>
          </cell>
          <cell r="B1384" t="str">
            <v>PB</v>
          </cell>
          <cell r="C1384" t="str">
            <v>JOCA CLAUDINO</v>
          </cell>
          <cell r="D1384" t="str">
            <v>251365</v>
          </cell>
          <cell r="E1384">
            <v>1589</v>
          </cell>
          <cell r="F1384">
            <v>1209780</v>
          </cell>
          <cell r="G1384">
            <v>515</v>
          </cell>
          <cell r="H1384">
            <v>596931</v>
          </cell>
        </row>
        <row r="1385">
          <cell r="A1385">
            <v>250760</v>
          </cell>
          <cell r="B1385" t="str">
            <v>PB</v>
          </cell>
          <cell r="C1385" t="str">
            <v>JUAREZ TÁVORA</v>
          </cell>
          <cell r="D1385" t="str">
            <v>250760</v>
          </cell>
          <cell r="F1385">
            <v>304710</v>
          </cell>
          <cell r="H1385">
            <v>152355</v>
          </cell>
        </row>
        <row r="1386">
          <cell r="A1386">
            <v>250770</v>
          </cell>
          <cell r="B1386" t="str">
            <v>PB</v>
          </cell>
          <cell r="C1386" t="str">
            <v>JUAZEIRINHO</v>
          </cell>
          <cell r="D1386" t="str">
            <v>250770</v>
          </cell>
          <cell r="E1386">
            <v>66893</v>
          </cell>
          <cell r="F1386">
            <v>3439971</v>
          </cell>
          <cell r="G1386">
            <v>35677</v>
          </cell>
          <cell r="H1386">
            <v>1637319</v>
          </cell>
        </row>
        <row r="1387">
          <cell r="A1387">
            <v>250780</v>
          </cell>
          <cell r="B1387" t="str">
            <v>PB</v>
          </cell>
          <cell r="C1387" t="str">
            <v>JUNCO DO SERIDÓ</v>
          </cell>
          <cell r="D1387" t="str">
            <v>250780</v>
          </cell>
          <cell r="E1387">
            <v>7655</v>
          </cell>
          <cell r="F1387">
            <v>1400098</v>
          </cell>
          <cell r="G1387">
            <v>2585</v>
          </cell>
          <cell r="H1387">
            <v>775092</v>
          </cell>
        </row>
        <row r="1388">
          <cell r="A1388">
            <v>250790</v>
          </cell>
          <cell r="B1388" t="str">
            <v>PB</v>
          </cell>
          <cell r="C1388" t="str">
            <v>JURIPIRANGA</v>
          </cell>
          <cell r="D1388" t="str">
            <v>250790</v>
          </cell>
          <cell r="E1388">
            <v>88370</v>
          </cell>
          <cell r="F1388">
            <v>22414073</v>
          </cell>
          <cell r="G1388">
            <v>51266</v>
          </cell>
          <cell r="H1388">
            <v>11079761</v>
          </cell>
        </row>
        <row r="1389">
          <cell r="A1389">
            <v>250800</v>
          </cell>
          <cell r="B1389" t="str">
            <v>PB</v>
          </cell>
          <cell r="C1389" t="str">
            <v>JURU</v>
          </cell>
          <cell r="D1389" t="str">
            <v>250800</v>
          </cell>
          <cell r="E1389">
            <v>19437</v>
          </cell>
          <cell r="F1389">
            <v>929546</v>
          </cell>
          <cell r="G1389">
            <v>4447</v>
          </cell>
          <cell r="H1389">
            <v>298726</v>
          </cell>
        </row>
        <row r="1390">
          <cell r="A1390">
            <v>250810</v>
          </cell>
          <cell r="B1390" t="str">
            <v>PB</v>
          </cell>
          <cell r="C1390" t="str">
            <v>LAGOA</v>
          </cell>
          <cell r="D1390" t="str">
            <v>250810</v>
          </cell>
          <cell r="F1390">
            <v>208530</v>
          </cell>
          <cell r="H1390">
            <v>104265</v>
          </cell>
        </row>
        <row r="1391">
          <cell r="A1391">
            <v>250820</v>
          </cell>
          <cell r="B1391" t="str">
            <v>PB</v>
          </cell>
          <cell r="C1391" t="str">
            <v>LAGOA DE DENTRO</v>
          </cell>
          <cell r="D1391" t="str">
            <v>250820</v>
          </cell>
          <cell r="E1391">
            <v>36980</v>
          </cell>
          <cell r="F1391">
            <v>3880616</v>
          </cell>
          <cell r="G1391">
            <v>11758</v>
          </cell>
          <cell r="H1391">
            <v>773941</v>
          </cell>
        </row>
        <row r="1392">
          <cell r="A1392">
            <v>250840</v>
          </cell>
          <cell r="B1392" t="str">
            <v>PB</v>
          </cell>
          <cell r="C1392" t="str">
            <v>LASTRO</v>
          </cell>
          <cell r="D1392" t="str">
            <v>250840</v>
          </cell>
          <cell r="E1392">
            <v>1916</v>
          </cell>
          <cell r="F1392">
            <v>1971090</v>
          </cell>
          <cell r="G1392">
            <v>1302</v>
          </cell>
          <cell r="H1392">
            <v>965227</v>
          </cell>
        </row>
        <row r="1393">
          <cell r="A1393">
            <v>250850</v>
          </cell>
          <cell r="B1393" t="str">
            <v>PB</v>
          </cell>
          <cell r="C1393" t="str">
            <v>LIVRAMENTO</v>
          </cell>
          <cell r="D1393" t="str">
            <v>250850</v>
          </cell>
          <cell r="E1393">
            <v>22127</v>
          </cell>
          <cell r="F1393">
            <v>3683454</v>
          </cell>
          <cell r="G1393">
            <v>8469</v>
          </cell>
          <cell r="H1393">
            <v>1757434</v>
          </cell>
        </row>
        <row r="1394">
          <cell r="A1394">
            <v>250855</v>
          </cell>
          <cell r="B1394" t="str">
            <v>PB</v>
          </cell>
          <cell r="C1394" t="str">
            <v>LOGRADOURO</v>
          </cell>
          <cell r="D1394" t="str">
            <v>250855</v>
          </cell>
          <cell r="E1394">
            <v>12198</v>
          </cell>
          <cell r="F1394">
            <v>9116655</v>
          </cell>
          <cell r="G1394">
            <v>884</v>
          </cell>
          <cell r="H1394">
            <v>2906963</v>
          </cell>
        </row>
        <row r="1395">
          <cell r="A1395">
            <v>250870</v>
          </cell>
          <cell r="B1395" t="str">
            <v>PB</v>
          </cell>
          <cell r="C1395" t="str">
            <v>MÃE D'ÁGUA</v>
          </cell>
          <cell r="D1395" t="str">
            <v>250870</v>
          </cell>
          <cell r="E1395">
            <v>5156</v>
          </cell>
          <cell r="F1395">
            <v>8615250</v>
          </cell>
          <cell r="G1395">
            <v>5138</v>
          </cell>
          <cell r="H1395">
            <v>4253016</v>
          </cell>
        </row>
        <row r="1396">
          <cell r="A1396">
            <v>250880</v>
          </cell>
          <cell r="B1396" t="str">
            <v>PB</v>
          </cell>
          <cell r="C1396" t="str">
            <v>MALTA</v>
          </cell>
          <cell r="D1396" t="str">
            <v>250880</v>
          </cell>
          <cell r="E1396">
            <v>68235</v>
          </cell>
          <cell r="F1396">
            <v>7615309</v>
          </cell>
          <cell r="G1396">
            <v>31313</v>
          </cell>
          <cell r="H1396">
            <v>3435391</v>
          </cell>
        </row>
        <row r="1397">
          <cell r="A1397">
            <v>250890</v>
          </cell>
          <cell r="B1397" t="str">
            <v>PB</v>
          </cell>
          <cell r="C1397" t="str">
            <v>MAMANGUAPE</v>
          </cell>
          <cell r="D1397" t="str">
            <v>250890</v>
          </cell>
          <cell r="E1397">
            <v>101637</v>
          </cell>
          <cell r="F1397">
            <v>17189608</v>
          </cell>
          <cell r="G1397">
            <v>36992</v>
          </cell>
          <cell r="H1397">
            <v>6236049</v>
          </cell>
        </row>
        <row r="1398">
          <cell r="A1398">
            <v>250900</v>
          </cell>
          <cell r="B1398" t="str">
            <v>PB</v>
          </cell>
          <cell r="C1398" t="str">
            <v>MANAÍRA</v>
          </cell>
          <cell r="D1398" t="str">
            <v>250900</v>
          </cell>
          <cell r="E1398">
            <v>45799</v>
          </cell>
          <cell r="F1398">
            <v>16633045</v>
          </cell>
          <cell r="G1398">
            <v>27245</v>
          </cell>
          <cell r="H1398">
            <v>8168689</v>
          </cell>
        </row>
        <row r="1399">
          <cell r="A1399">
            <v>250905</v>
          </cell>
          <cell r="B1399" t="str">
            <v>PB</v>
          </cell>
          <cell r="C1399" t="str">
            <v>MARCAÇÃO</v>
          </cell>
          <cell r="D1399" t="str">
            <v>250905</v>
          </cell>
          <cell r="E1399">
            <v>18858</v>
          </cell>
          <cell r="F1399">
            <v>27673365</v>
          </cell>
          <cell r="H1399">
            <v>13629750</v>
          </cell>
        </row>
        <row r="1400">
          <cell r="A1400">
            <v>250910</v>
          </cell>
          <cell r="B1400" t="str">
            <v>PB</v>
          </cell>
          <cell r="C1400" t="str">
            <v>MARI</v>
          </cell>
          <cell r="D1400" t="str">
            <v>250910</v>
          </cell>
          <cell r="E1400">
            <v>66224</v>
          </cell>
          <cell r="F1400">
            <v>10706089</v>
          </cell>
          <cell r="G1400">
            <v>53688</v>
          </cell>
          <cell r="H1400">
            <v>5060503</v>
          </cell>
        </row>
        <row r="1401">
          <cell r="A1401">
            <v>250915</v>
          </cell>
          <cell r="B1401" t="str">
            <v>PB</v>
          </cell>
          <cell r="C1401" t="str">
            <v>MARIZÓPOLIS</v>
          </cell>
          <cell r="D1401" t="str">
            <v>250915</v>
          </cell>
          <cell r="F1401">
            <v>218340</v>
          </cell>
          <cell r="H1401">
            <v>109170</v>
          </cell>
        </row>
        <row r="1402">
          <cell r="A1402">
            <v>250920</v>
          </cell>
          <cell r="B1402" t="str">
            <v>PB</v>
          </cell>
          <cell r="C1402" t="str">
            <v>MASSARANDUBA</v>
          </cell>
          <cell r="D1402" t="str">
            <v>250920</v>
          </cell>
          <cell r="F1402">
            <v>10928890</v>
          </cell>
          <cell r="H1402">
            <v>5472705</v>
          </cell>
        </row>
        <row r="1403">
          <cell r="A1403">
            <v>250930</v>
          </cell>
          <cell r="B1403" t="str">
            <v>PB</v>
          </cell>
          <cell r="C1403" t="str">
            <v>MATARACA</v>
          </cell>
          <cell r="D1403" t="str">
            <v>250930</v>
          </cell>
          <cell r="E1403">
            <v>26578</v>
          </cell>
          <cell r="F1403">
            <v>4065075</v>
          </cell>
          <cell r="G1403">
            <v>2828</v>
          </cell>
          <cell r="H1403">
            <v>2214646</v>
          </cell>
        </row>
        <row r="1404">
          <cell r="A1404">
            <v>250933</v>
          </cell>
          <cell r="B1404" t="str">
            <v>PB</v>
          </cell>
          <cell r="C1404" t="str">
            <v>MATINHAS</v>
          </cell>
          <cell r="D1404" t="str">
            <v>250933</v>
          </cell>
          <cell r="E1404">
            <v>31277</v>
          </cell>
          <cell r="F1404">
            <v>2367138</v>
          </cell>
          <cell r="G1404">
            <v>14534</v>
          </cell>
          <cell r="H1404">
            <v>1195882</v>
          </cell>
        </row>
        <row r="1405">
          <cell r="A1405">
            <v>250937</v>
          </cell>
          <cell r="B1405" t="str">
            <v>PB</v>
          </cell>
          <cell r="C1405" t="str">
            <v>MATO GROSSO</v>
          </cell>
          <cell r="D1405" t="str">
            <v>250937</v>
          </cell>
          <cell r="E1405">
            <v>3014</v>
          </cell>
          <cell r="F1405">
            <v>1704222</v>
          </cell>
          <cell r="G1405">
            <v>331</v>
          </cell>
          <cell r="H1405">
            <v>917372</v>
          </cell>
        </row>
        <row r="1406">
          <cell r="A1406">
            <v>250939</v>
          </cell>
          <cell r="B1406" t="str">
            <v>PB</v>
          </cell>
          <cell r="C1406" t="str">
            <v>MATURÉIA</v>
          </cell>
          <cell r="D1406" t="str">
            <v>250939</v>
          </cell>
          <cell r="E1406">
            <v>24975</v>
          </cell>
          <cell r="F1406">
            <v>2233083</v>
          </cell>
          <cell r="G1406">
            <v>10012</v>
          </cell>
          <cell r="H1406">
            <v>840218</v>
          </cell>
        </row>
        <row r="1407">
          <cell r="A1407">
            <v>250950</v>
          </cell>
          <cell r="B1407" t="str">
            <v>PB</v>
          </cell>
          <cell r="C1407" t="str">
            <v>MONTADAS</v>
          </cell>
          <cell r="D1407" t="str">
            <v>250950</v>
          </cell>
          <cell r="F1407">
            <v>5707830</v>
          </cell>
          <cell r="H1407">
            <v>2853915</v>
          </cell>
        </row>
        <row r="1408">
          <cell r="A1408">
            <v>250960</v>
          </cell>
          <cell r="B1408" t="str">
            <v>PB</v>
          </cell>
          <cell r="C1408" t="str">
            <v>MONTE HOREBE</v>
          </cell>
          <cell r="D1408" t="str">
            <v>250960</v>
          </cell>
          <cell r="F1408">
            <v>2033130</v>
          </cell>
          <cell r="H1408">
            <v>1016565</v>
          </cell>
        </row>
        <row r="1409">
          <cell r="A1409">
            <v>250970</v>
          </cell>
          <cell r="B1409" t="str">
            <v>PB</v>
          </cell>
          <cell r="C1409" t="str">
            <v>MONTEIRO</v>
          </cell>
          <cell r="D1409" t="str">
            <v>250970</v>
          </cell>
          <cell r="E1409">
            <v>279861</v>
          </cell>
          <cell r="F1409">
            <v>23021361</v>
          </cell>
          <cell r="G1409">
            <v>149415</v>
          </cell>
          <cell r="H1409">
            <v>13485208</v>
          </cell>
        </row>
        <row r="1410">
          <cell r="A1410">
            <v>250980</v>
          </cell>
          <cell r="B1410" t="str">
            <v>PB</v>
          </cell>
          <cell r="C1410" t="str">
            <v>MULUNGU</v>
          </cell>
          <cell r="D1410" t="str">
            <v>250980</v>
          </cell>
          <cell r="E1410">
            <v>59521</v>
          </cell>
          <cell r="F1410">
            <v>7629846</v>
          </cell>
          <cell r="G1410">
            <v>25845</v>
          </cell>
          <cell r="H1410">
            <v>3467413</v>
          </cell>
        </row>
        <row r="1411">
          <cell r="A1411">
            <v>250990</v>
          </cell>
          <cell r="B1411" t="str">
            <v>PB</v>
          </cell>
          <cell r="C1411" t="str">
            <v>NATUBA</v>
          </cell>
          <cell r="D1411" t="str">
            <v>250990</v>
          </cell>
          <cell r="E1411">
            <v>25687</v>
          </cell>
          <cell r="F1411">
            <v>6718249</v>
          </cell>
          <cell r="G1411">
            <v>10145</v>
          </cell>
          <cell r="H1411">
            <v>3042277</v>
          </cell>
        </row>
        <row r="1412">
          <cell r="A1412">
            <v>251000</v>
          </cell>
          <cell r="B1412" t="str">
            <v>PB</v>
          </cell>
          <cell r="C1412" t="str">
            <v>NAZAREZINHO</v>
          </cell>
          <cell r="D1412" t="str">
            <v>251000</v>
          </cell>
          <cell r="E1412">
            <v>24250</v>
          </cell>
          <cell r="F1412">
            <v>2137586</v>
          </cell>
          <cell r="G1412">
            <v>11657</v>
          </cell>
          <cell r="H1412">
            <v>1351392</v>
          </cell>
        </row>
        <row r="1413">
          <cell r="A1413">
            <v>251010</v>
          </cell>
          <cell r="B1413" t="str">
            <v>PB</v>
          </cell>
          <cell r="C1413" t="str">
            <v>NOVA FLORESTA</v>
          </cell>
          <cell r="D1413" t="str">
            <v>251010</v>
          </cell>
          <cell r="F1413">
            <v>2000730</v>
          </cell>
          <cell r="H1413">
            <v>1000365</v>
          </cell>
        </row>
        <row r="1414">
          <cell r="A1414">
            <v>251020</v>
          </cell>
          <cell r="B1414" t="str">
            <v>PB</v>
          </cell>
          <cell r="C1414" t="str">
            <v>NOVA OLINDA</v>
          </cell>
          <cell r="D1414" t="str">
            <v>251020</v>
          </cell>
          <cell r="E1414">
            <v>7526</v>
          </cell>
          <cell r="F1414">
            <v>675976</v>
          </cell>
          <cell r="G1414">
            <v>5467</v>
          </cell>
          <cell r="H1414">
            <v>359956</v>
          </cell>
        </row>
        <row r="1415">
          <cell r="A1415">
            <v>251030</v>
          </cell>
          <cell r="B1415" t="str">
            <v>PB</v>
          </cell>
          <cell r="C1415" t="str">
            <v>NOVA PALMEIRA</v>
          </cell>
          <cell r="D1415" t="str">
            <v>251030</v>
          </cell>
          <cell r="E1415">
            <v>34001</v>
          </cell>
          <cell r="F1415">
            <v>6858979</v>
          </cell>
          <cell r="G1415">
            <v>15329</v>
          </cell>
          <cell r="H1415">
            <v>3538768</v>
          </cell>
        </row>
        <row r="1416">
          <cell r="A1416">
            <v>251040</v>
          </cell>
          <cell r="B1416" t="str">
            <v>PB</v>
          </cell>
          <cell r="C1416" t="str">
            <v>OLHO D'ÁGUA</v>
          </cell>
          <cell r="D1416" t="str">
            <v>251040</v>
          </cell>
          <cell r="E1416">
            <v>32896</v>
          </cell>
          <cell r="F1416">
            <v>8108987</v>
          </cell>
          <cell r="G1416">
            <v>17363</v>
          </cell>
          <cell r="H1416">
            <v>4625356</v>
          </cell>
        </row>
        <row r="1417">
          <cell r="A1417">
            <v>251050</v>
          </cell>
          <cell r="B1417" t="str">
            <v>PB</v>
          </cell>
          <cell r="C1417" t="str">
            <v>OLIVEDOS</v>
          </cell>
          <cell r="D1417" t="str">
            <v>251050</v>
          </cell>
          <cell r="E1417">
            <v>9300</v>
          </cell>
          <cell r="F1417">
            <v>4081440</v>
          </cell>
          <cell r="G1417">
            <v>2359</v>
          </cell>
          <cell r="H1417">
            <v>1956547</v>
          </cell>
        </row>
        <row r="1418">
          <cell r="A1418">
            <v>251060</v>
          </cell>
          <cell r="B1418" t="str">
            <v>PB</v>
          </cell>
          <cell r="C1418" t="str">
            <v>OURO VELHO</v>
          </cell>
          <cell r="D1418" t="str">
            <v>251060</v>
          </cell>
          <cell r="E1418">
            <v>18560</v>
          </cell>
          <cell r="F1418">
            <v>2256914</v>
          </cell>
          <cell r="G1418">
            <v>16751</v>
          </cell>
          <cell r="H1418">
            <v>961718</v>
          </cell>
        </row>
        <row r="1419">
          <cell r="A1419">
            <v>251065</v>
          </cell>
          <cell r="B1419" t="str">
            <v>PB</v>
          </cell>
          <cell r="C1419" t="str">
            <v>PARARI</v>
          </cell>
          <cell r="D1419" t="str">
            <v>251065</v>
          </cell>
          <cell r="E1419">
            <v>17197</v>
          </cell>
          <cell r="F1419">
            <v>2678214</v>
          </cell>
          <cell r="G1419">
            <v>9277</v>
          </cell>
          <cell r="H1419">
            <v>1360888</v>
          </cell>
        </row>
        <row r="1420">
          <cell r="A1420">
            <v>251070</v>
          </cell>
          <cell r="B1420" t="str">
            <v>PB</v>
          </cell>
          <cell r="C1420" t="str">
            <v>PASSAGEM</v>
          </cell>
          <cell r="D1420" t="str">
            <v>251070</v>
          </cell>
          <cell r="E1420">
            <v>2101</v>
          </cell>
          <cell r="F1420">
            <v>3664979</v>
          </cell>
          <cell r="G1420">
            <v>993</v>
          </cell>
          <cell r="H1420">
            <v>1809322</v>
          </cell>
        </row>
        <row r="1421">
          <cell r="A1421">
            <v>251080</v>
          </cell>
          <cell r="B1421" t="str">
            <v>PB</v>
          </cell>
          <cell r="C1421" t="str">
            <v>PATOS</v>
          </cell>
          <cell r="D1421" t="str">
            <v>251080</v>
          </cell>
          <cell r="E1421">
            <v>226006</v>
          </cell>
          <cell r="F1421">
            <v>20286975</v>
          </cell>
          <cell r="G1421">
            <v>154685</v>
          </cell>
          <cell r="H1421">
            <v>11664373</v>
          </cell>
        </row>
        <row r="1422">
          <cell r="A1422">
            <v>251090</v>
          </cell>
          <cell r="B1422" t="str">
            <v>PB</v>
          </cell>
          <cell r="C1422" t="str">
            <v>PAULISTA</v>
          </cell>
          <cell r="D1422" t="str">
            <v>251090</v>
          </cell>
          <cell r="E1422">
            <v>60473</v>
          </cell>
          <cell r="F1422">
            <v>20434800</v>
          </cell>
          <cell r="G1422">
            <v>30919</v>
          </cell>
          <cell r="H1422">
            <v>9897360</v>
          </cell>
        </row>
        <row r="1423">
          <cell r="A1423">
            <v>251100</v>
          </cell>
          <cell r="B1423" t="str">
            <v>PB</v>
          </cell>
          <cell r="C1423" t="str">
            <v>PEDRA BRANCA</v>
          </cell>
          <cell r="D1423" t="str">
            <v>251100</v>
          </cell>
          <cell r="E1423">
            <v>27073</v>
          </cell>
          <cell r="F1423">
            <v>6166366</v>
          </cell>
          <cell r="G1423">
            <v>12593</v>
          </cell>
          <cell r="H1423">
            <v>3391056</v>
          </cell>
        </row>
        <row r="1424">
          <cell r="A1424">
            <v>251110</v>
          </cell>
          <cell r="B1424" t="str">
            <v>PB</v>
          </cell>
          <cell r="C1424" t="str">
            <v>PEDRA LAVRADA</v>
          </cell>
          <cell r="D1424" t="str">
            <v>251110</v>
          </cell>
          <cell r="E1424">
            <v>19094</v>
          </cell>
          <cell r="F1424">
            <v>2785273</v>
          </cell>
          <cell r="G1424">
            <v>5493</v>
          </cell>
          <cell r="H1424">
            <v>1808672</v>
          </cell>
        </row>
        <row r="1425">
          <cell r="A1425">
            <v>251120</v>
          </cell>
          <cell r="B1425" t="str">
            <v>PB</v>
          </cell>
          <cell r="C1425" t="str">
            <v>PEDRAS DE FOGO</v>
          </cell>
          <cell r="D1425" t="str">
            <v>251120</v>
          </cell>
          <cell r="E1425">
            <v>9181</v>
          </cell>
          <cell r="F1425">
            <v>134354673</v>
          </cell>
          <cell r="G1425">
            <v>4181</v>
          </cell>
          <cell r="H1425">
            <v>67793200</v>
          </cell>
        </row>
        <row r="1426">
          <cell r="A1426">
            <v>251272</v>
          </cell>
          <cell r="B1426" t="str">
            <v>PB</v>
          </cell>
          <cell r="C1426" t="str">
            <v>PEDRO RÉGIS</v>
          </cell>
          <cell r="D1426" t="str">
            <v>251272</v>
          </cell>
          <cell r="E1426">
            <v>15208</v>
          </cell>
          <cell r="F1426">
            <v>3622180</v>
          </cell>
          <cell r="G1426">
            <v>7824</v>
          </cell>
          <cell r="H1426">
            <v>1587653</v>
          </cell>
        </row>
        <row r="1427">
          <cell r="A1427">
            <v>251140</v>
          </cell>
          <cell r="B1427" t="str">
            <v>PB</v>
          </cell>
          <cell r="C1427" t="str">
            <v>PICUÍ</v>
          </cell>
          <cell r="D1427" t="str">
            <v>251140</v>
          </cell>
          <cell r="E1427">
            <v>117506</v>
          </cell>
          <cell r="F1427">
            <v>8928794</v>
          </cell>
          <cell r="G1427">
            <v>38619</v>
          </cell>
          <cell r="H1427">
            <v>5229835</v>
          </cell>
        </row>
        <row r="1428">
          <cell r="A1428">
            <v>251150</v>
          </cell>
          <cell r="B1428" t="str">
            <v>PB</v>
          </cell>
          <cell r="C1428" t="str">
            <v>PILAR</v>
          </cell>
          <cell r="D1428" t="str">
            <v>251150</v>
          </cell>
          <cell r="E1428">
            <v>62746</v>
          </cell>
          <cell r="F1428">
            <v>14291204</v>
          </cell>
          <cell r="G1428">
            <v>18759</v>
          </cell>
          <cell r="H1428">
            <v>6307253</v>
          </cell>
        </row>
        <row r="1429">
          <cell r="A1429">
            <v>251160</v>
          </cell>
          <cell r="B1429" t="str">
            <v>PB</v>
          </cell>
          <cell r="C1429" t="str">
            <v>PILÕES</v>
          </cell>
          <cell r="D1429" t="str">
            <v>251160</v>
          </cell>
          <cell r="E1429">
            <v>46453</v>
          </cell>
          <cell r="F1429">
            <v>3673288</v>
          </cell>
          <cell r="G1429">
            <v>23789</v>
          </cell>
          <cell r="H1429">
            <v>2185441</v>
          </cell>
        </row>
        <row r="1430">
          <cell r="A1430">
            <v>251170</v>
          </cell>
          <cell r="B1430" t="str">
            <v>PB</v>
          </cell>
          <cell r="C1430" t="str">
            <v>PILÕEZINHOS</v>
          </cell>
          <cell r="D1430" t="str">
            <v>251170</v>
          </cell>
          <cell r="E1430">
            <v>40</v>
          </cell>
          <cell r="F1430">
            <v>6839504</v>
          </cell>
          <cell r="H1430">
            <v>3371850</v>
          </cell>
        </row>
        <row r="1431">
          <cell r="A1431">
            <v>251180</v>
          </cell>
          <cell r="B1431" t="str">
            <v>PB</v>
          </cell>
          <cell r="C1431" t="str">
            <v>PIRPIRITUBA</v>
          </cell>
          <cell r="D1431" t="str">
            <v>251180</v>
          </cell>
          <cell r="E1431">
            <v>50445</v>
          </cell>
          <cell r="F1431">
            <v>9700062</v>
          </cell>
          <cell r="G1431">
            <v>25949</v>
          </cell>
          <cell r="H1431">
            <v>4242893</v>
          </cell>
        </row>
        <row r="1432">
          <cell r="A1432">
            <v>251200</v>
          </cell>
          <cell r="B1432" t="str">
            <v>PB</v>
          </cell>
          <cell r="C1432" t="str">
            <v>POCINHOS</v>
          </cell>
          <cell r="D1432" t="str">
            <v>251200</v>
          </cell>
          <cell r="E1432">
            <v>31959</v>
          </cell>
          <cell r="F1432">
            <v>26446381</v>
          </cell>
          <cell r="G1432">
            <v>16540</v>
          </cell>
          <cell r="H1432">
            <v>12965577</v>
          </cell>
        </row>
        <row r="1433">
          <cell r="A1433">
            <v>251203</v>
          </cell>
          <cell r="B1433" t="str">
            <v>PB</v>
          </cell>
          <cell r="C1433" t="str">
            <v>POÇO DANTAS</v>
          </cell>
          <cell r="D1433" t="str">
            <v>251203</v>
          </cell>
          <cell r="E1433">
            <v>3417</v>
          </cell>
          <cell r="F1433">
            <v>3056007</v>
          </cell>
          <cell r="G1433">
            <v>4408</v>
          </cell>
          <cell r="H1433">
            <v>1552094</v>
          </cell>
        </row>
        <row r="1434">
          <cell r="A1434">
            <v>251207</v>
          </cell>
          <cell r="B1434" t="str">
            <v>PB</v>
          </cell>
          <cell r="C1434" t="str">
            <v>POÇO DE JOSÉ DE MOURA</v>
          </cell>
          <cell r="D1434" t="str">
            <v>251207</v>
          </cell>
          <cell r="E1434">
            <v>15288</v>
          </cell>
          <cell r="F1434">
            <v>10660685</v>
          </cell>
          <cell r="G1434">
            <v>204</v>
          </cell>
          <cell r="H1434">
            <v>5263603</v>
          </cell>
        </row>
        <row r="1435">
          <cell r="A1435">
            <v>251210</v>
          </cell>
          <cell r="B1435" t="str">
            <v>PB</v>
          </cell>
          <cell r="C1435" t="str">
            <v>POMBAL</v>
          </cell>
          <cell r="D1435" t="str">
            <v>251210</v>
          </cell>
          <cell r="E1435">
            <v>255285</v>
          </cell>
          <cell r="F1435">
            <v>74946819</v>
          </cell>
          <cell r="G1435">
            <v>132402</v>
          </cell>
          <cell r="H1435">
            <v>39031002</v>
          </cell>
        </row>
        <row r="1436">
          <cell r="A1436">
            <v>251220</v>
          </cell>
          <cell r="B1436" t="str">
            <v>PB</v>
          </cell>
          <cell r="C1436" t="str">
            <v>PRATA</v>
          </cell>
          <cell r="D1436" t="str">
            <v>251220</v>
          </cell>
          <cell r="E1436">
            <v>21077</v>
          </cell>
          <cell r="F1436">
            <v>2043600</v>
          </cell>
          <cell r="G1436">
            <v>10795</v>
          </cell>
          <cell r="H1436">
            <v>1185868</v>
          </cell>
        </row>
        <row r="1437">
          <cell r="A1437">
            <v>251230</v>
          </cell>
          <cell r="B1437" t="str">
            <v>PB</v>
          </cell>
          <cell r="C1437" t="str">
            <v>PRINCESA ISABEL</v>
          </cell>
          <cell r="D1437" t="str">
            <v>251230</v>
          </cell>
          <cell r="E1437">
            <v>33372</v>
          </cell>
          <cell r="F1437">
            <v>4790289</v>
          </cell>
          <cell r="G1437">
            <v>27621</v>
          </cell>
          <cell r="H1437">
            <v>2371832</v>
          </cell>
        </row>
        <row r="1438">
          <cell r="A1438">
            <v>251240</v>
          </cell>
          <cell r="B1438" t="str">
            <v>PB</v>
          </cell>
          <cell r="C1438" t="str">
            <v>PUXINANÃ</v>
          </cell>
          <cell r="D1438" t="str">
            <v>251240</v>
          </cell>
          <cell r="F1438">
            <v>2643390</v>
          </cell>
          <cell r="H1438">
            <v>1321695</v>
          </cell>
        </row>
        <row r="1439">
          <cell r="A1439">
            <v>251250</v>
          </cell>
          <cell r="B1439" t="str">
            <v>PB</v>
          </cell>
          <cell r="C1439" t="str">
            <v>QUEIMADAS</v>
          </cell>
          <cell r="D1439" t="str">
            <v>251250</v>
          </cell>
          <cell r="E1439">
            <v>138438</v>
          </cell>
          <cell r="F1439">
            <v>53179722</v>
          </cell>
          <cell r="G1439">
            <v>66540</v>
          </cell>
          <cell r="H1439">
            <v>34195202</v>
          </cell>
        </row>
        <row r="1440">
          <cell r="A1440">
            <v>251260</v>
          </cell>
          <cell r="B1440" t="str">
            <v>PB</v>
          </cell>
          <cell r="C1440" t="str">
            <v>QUIXABÁ</v>
          </cell>
          <cell r="D1440" t="str">
            <v>251260</v>
          </cell>
          <cell r="E1440">
            <v>9746</v>
          </cell>
          <cell r="F1440">
            <v>2253155</v>
          </cell>
          <cell r="G1440">
            <v>30885</v>
          </cell>
          <cell r="H1440">
            <v>2337901</v>
          </cell>
        </row>
        <row r="1441">
          <cell r="A1441">
            <v>251270</v>
          </cell>
          <cell r="B1441" t="str">
            <v>PB</v>
          </cell>
          <cell r="C1441" t="str">
            <v>REMÍGIO</v>
          </cell>
          <cell r="D1441" t="str">
            <v>251270</v>
          </cell>
          <cell r="E1441">
            <v>122019</v>
          </cell>
          <cell r="F1441">
            <v>25266364</v>
          </cell>
          <cell r="G1441">
            <v>70412</v>
          </cell>
          <cell r="H1441">
            <v>11696768</v>
          </cell>
        </row>
        <row r="1442">
          <cell r="A1442">
            <v>251274</v>
          </cell>
          <cell r="B1442" t="str">
            <v>PB</v>
          </cell>
          <cell r="C1442" t="str">
            <v>RIACHÃO</v>
          </cell>
          <cell r="D1442" t="str">
            <v>251274</v>
          </cell>
          <cell r="E1442">
            <v>22269</v>
          </cell>
          <cell r="F1442">
            <v>1926448</v>
          </cell>
          <cell r="G1442">
            <v>6600</v>
          </cell>
          <cell r="H1442">
            <v>818470</v>
          </cell>
        </row>
        <row r="1443">
          <cell r="A1443">
            <v>251275</v>
          </cell>
          <cell r="B1443" t="str">
            <v>PB</v>
          </cell>
          <cell r="C1443" t="str">
            <v>RIACHÃO DO BACAMARTE</v>
          </cell>
          <cell r="D1443" t="str">
            <v>251275</v>
          </cell>
          <cell r="E1443">
            <v>23550</v>
          </cell>
          <cell r="F1443">
            <v>6504563</v>
          </cell>
          <cell r="G1443">
            <v>15695</v>
          </cell>
          <cell r="H1443">
            <v>2797330</v>
          </cell>
        </row>
        <row r="1444">
          <cell r="A1444">
            <v>251276</v>
          </cell>
          <cell r="B1444" t="str">
            <v>PB</v>
          </cell>
          <cell r="C1444" t="str">
            <v>RIACHÃO DO POÇO</v>
          </cell>
          <cell r="D1444" t="str">
            <v>251276</v>
          </cell>
          <cell r="E1444">
            <v>22791</v>
          </cell>
          <cell r="F1444">
            <v>4855483</v>
          </cell>
          <cell r="G1444">
            <v>8381</v>
          </cell>
          <cell r="H1444">
            <v>2188100</v>
          </cell>
        </row>
        <row r="1445">
          <cell r="A1445">
            <v>251278</v>
          </cell>
          <cell r="B1445" t="str">
            <v>PB</v>
          </cell>
          <cell r="C1445" t="str">
            <v>RIACHO DE SANTO ANTÔNIO</v>
          </cell>
          <cell r="D1445" t="str">
            <v>251278</v>
          </cell>
          <cell r="E1445">
            <v>3040</v>
          </cell>
          <cell r="F1445">
            <v>6184696</v>
          </cell>
          <cell r="G1445">
            <v>401</v>
          </cell>
          <cell r="H1445">
            <v>3630542</v>
          </cell>
        </row>
        <row r="1446">
          <cell r="A1446">
            <v>251290</v>
          </cell>
          <cell r="B1446" t="str">
            <v>PB</v>
          </cell>
          <cell r="C1446" t="str">
            <v>RIO TINTO</v>
          </cell>
          <cell r="D1446" t="str">
            <v>251290</v>
          </cell>
          <cell r="F1446">
            <v>6747431</v>
          </cell>
          <cell r="H1446">
            <v>2203890</v>
          </cell>
        </row>
        <row r="1447">
          <cell r="A1447">
            <v>251300</v>
          </cell>
          <cell r="B1447" t="str">
            <v>PB</v>
          </cell>
          <cell r="C1447" t="str">
            <v>SALGADINHO</v>
          </cell>
          <cell r="D1447" t="str">
            <v>251300</v>
          </cell>
          <cell r="E1447">
            <v>34161</v>
          </cell>
          <cell r="F1447">
            <v>5033791</v>
          </cell>
          <cell r="G1447">
            <v>26444</v>
          </cell>
          <cell r="H1447">
            <v>2548360</v>
          </cell>
        </row>
        <row r="1448">
          <cell r="A1448">
            <v>251310</v>
          </cell>
          <cell r="B1448" t="str">
            <v>PB</v>
          </cell>
          <cell r="C1448" t="str">
            <v>SALGADO DE SÃO FÉLIX</v>
          </cell>
          <cell r="D1448" t="str">
            <v>251310</v>
          </cell>
          <cell r="E1448">
            <v>20768</v>
          </cell>
          <cell r="F1448">
            <v>2979425</v>
          </cell>
          <cell r="G1448">
            <v>5245</v>
          </cell>
          <cell r="H1448">
            <v>1612675</v>
          </cell>
        </row>
        <row r="1449">
          <cell r="A1449">
            <v>251315</v>
          </cell>
          <cell r="B1449" t="str">
            <v>PB</v>
          </cell>
          <cell r="C1449" t="str">
            <v>SANTA CECÍLIA</v>
          </cell>
          <cell r="D1449" t="str">
            <v>251315</v>
          </cell>
          <cell r="E1449">
            <v>17380</v>
          </cell>
          <cell r="F1449">
            <v>23782020</v>
          </cell>
          <cell r="G1449">
            <v>22676</v>
          </cell>
          <cell r="H1449">
            <v>13522298</v>
          </cell>
        </row>
        <row r="1450">
          <cell r="A1450">
            <v>251320</v>
          </cell>
          <cell r="B1450" t="str">
            <v>PB</v>
          </cell>
          <cell r="C1450" t="str">
            <v>SANTA CRUZ</v>
          </cell>
          <cell r="D1450" t="str">
            <v>251320</v>
          </cell>
          <cell r="E1450">
            <v>5310</v>
          </cell>
          <cell r="F1450">
            <v>844675</v>
          </cell>
          <cell r="G1450">
            <v>1733</v>
          </cell>
          <cell r="H1450">
            <v>371282</v>
          </cell>
        </row>
        <row r="1451">
          <cell r="A1451">
            <v>251330</v>
          </cell>
          <cell r="B1451" t="str">
            <v>PB</v>
          </cell>
          <cell r="C1451" t="str">
            <v>SANTA HELENA</v>
          </cell>
          <cell r="D1451" t="str">
            <v>251330</v>
          </cell>
          <cell r="E1451">
            <v>5944</v>
          </cell>
          <cell r="F1451">
            <v>1752234</v>
          </cell>
          <cell r="G1451">
            <v>4427</v>
          </cell>
          <cell r="H1451">
            <v>770807</v>
          </cell>
        </row>
        <row r="1452">
          <cell r="A1452">
            <v>251335</v>
          </cell>
          <cell r="B1452" t="str">
            <v>PB</v>
          </cell>
          <cell r="C1452" t="str">
            <v>SANTA INÊS</v>
          </cell>
          <cell r="D1452" t="str">
            <v>251335</v>
          </cell>
          <cell r="E1452">
            <v>14412</v>
          </cell>
          <cell r="F1452">
            <v>1761103</v>
          </cell>
          <cell r="G1452">
            <v>9607</v>
          </cell>
          <cell r="H1452">
            <v>1045149</v>
          </cell>
        </row>
        <row r="1453">
          <cell r="A1453">
            <v>251340</v>
          </cell>
          <cell r="B1453" t="str">
            <v>PB</v>
          </cell>
          <cell r="C1453" t="str">
            <v>SANTA LUZIA</v>
          </cell>
          <cell r="D1453" t="str">
            <v>251340</v>
          </cell>
          <cell r="E1453">
            <v>89114</v>
          </cell>
          <cell r="F1453">
            <v>12310587</v>
          </cell>
          <cell r="G1453">
            <v>36735</v>
          </cell>
          <cell r="H1453">
            <v>6063009</v>
          </cell>
        </row>
        <row r="1454">
          <cell r="A1454">
            <v>251370</v>
          </cell>
          <cell r="B1454" t="str">
            <v>PB</v>
          </cell>
          <cell r="C1454" t="str">
            <v>SANTA RITA</v>
          </cell>
          <cell r="D1454" t="str">
            <v>251370</v>
          </cell>
          <cell r="E1454">
            <v>27488</v>
          </cell>
          <cell r="F1454">
            <v>146562166</v>
          </cell>
          <cell r="G1454">
            <v>23364</v>
          </cell>
          <cell r="H1454">
            <v>69227216</v>
          </cell>
        </row>
        <row r="1455">
          <cell r="A1455">
            <v>251380</v>
          </cell>
          <cell r="B1455" t="str">
            <v>PB</v>
          </cell>
          <cell r="C1455" t="str">
            <v>SANTA TERESINHA</v>
          </cell>
          <cell r="D1455" t="str">
            <v>251380</v>
          </cell>
          <cell r="E1455">
            <v>35010</v>
          </cell>
          <cell r="F1455">
            <v>5225767</v>
          </cell>
          <cell r="G1455">
            <v>23288</v>
          </cell>
          <cell r="H1455">
            <v>3053587</v>
          </cell>
        </row>
        <row r="1456">
          <cell r="A1456">
            <v>251350</v>
          </cell>
          <cell r="B1456" t="str">
            <v>PB</v>
          </cell>
          <cell r="C1456" t="str">
            <v>SANTANA DE MANGUEIRA</v>
          </cell>
          <cell r="D1456" t="str">
            <v>251350</v>
          </cell>
          <cell r="E1456">
            <v>14574</v>
          </cell>
          <cell r="F1456">
            <v>2555597</v>
          </cell>
          <cell r="G1456">
            <v>9251</v>
          </cell>
          <cell r="H1456">
            <v>982084</v>
          </cell>
        </row>
        <row r="1457">
          <cell r="A1457">
            <v>251360</v>
          </cell>
          <cell r="B1457" t="str">
            <v>PB</v>
          </cell>
          <cell r="C1457" t="str">
            <v>SANTANA DOS GARROTES</v>
          </cell>
          <cell r="D1457" t="str">
            <v>251360</v>
          </cell>
          <cell r="E1457">
            <v>52684</v>
          </cell>
          <cell r="F1457">
            <v>368041457</v>
          </cell>
          <cell r="G1457">
            <v>20445</v>
          </cell>
          <cell r="H1457">
            <v>184777831</v>
          </cell>
        </row>
        <row r="1458">
          <cell r="A1458">
            <v>251385</v>
          </cell>
          <cell r="B1458" t="str">
            <v>PB</v>
          </cell>
          <cell r="C1458" t="str">
            <v>SANTO ANDRÉ</v>
          </cell>
          <cell r="D1458" t="str">
            <v>251385</v>
          </cell>
          <cell r="E1458">
            <v>26575</v>
          </cell>
          <cell r="F1458">
            <v>2227659</v>
          </cell>
          <cell r="G1458">
            <v>8541</v>
          </cell>
          <cell r="H1458">
            <v>1257874</v>
          </cell>
        </row>
        <row r="1459">
          <cell r="A1459">
            <v>251392</v>
          </cell>
          <cell r="B1459" t="str">
            <v>PB</v>
          </cell>
          <cell r="C1459" t="str">
            <v>SÃO BENTINHO</v>
          </cell>
          <cell r="D1459" t="str">
            <v>251392</v>
          </cell>
          <cell r="E1459">
            <v>48108</v>
          </cell>
          <cell r="F1459">
            <v>6364054</v>
          </cell>
          <cell r="G1459">
            <v>26689</v>
          </cell>
          <cell r="H1459">
            <v>3363842</v>
          </cell>
        </row>
        <row r="1460">
          <cell r="A1460">
            <v>251390</v>
          </cell>
          <cell r="B1460" t="str">
            <v>PB</v>
          </cell>
          <cell r="C1460" t="str">
            <v>SÃO BENTO</v>
          </cell>
          <cell r="D1460" t="str">
            <v>251390</v>
          </cell>
          <cell r="E1460">
            <v>216511</v>
          </cell>
          <cell r="F1460">
            <v>69942429</v>
          </cell>
          <cell r="G1460">
            <v>116486</v>
          </cell>
          <cell r="H1460">
            <v>33351906</v>
          </cell>
        </row>
        <row r="1461">
          <cell r="A1461">
            <v>251396</v>
          </cell>
          <cell r="B1461" t="str">
            <v>PB</v>
          </cell>
          <cell r="C1461" t="str">
            <v>SÃO DOMINGOS</v>
          </cell>
          <cell r="D1461" t="str">
            <v>251396</v>
          </cell>
          <cell r="E1461">
            <v>42983</v>
          </cell>
          <cell r="F1461">
            <v>8524211</v>
          </cell>
          <cell r="G1461">
            <v>24498</v>
          </cell>
          <cell r="H1461">
            <v>4992826</v>
          </cell>
        </row>
        <row r="1462">
          <cell r="A1462">
            <v>251394</v>
          </cell>
          <cell r="B1462" t="str">
            <v>PB</v>
          </cell>
          <cell r="C1462" t="str">
            <v>SÃO DOMINGOS DO CARIRI</v>
          </cell>
          <cell r="D1462" t="str">
            <v>251394</v>
          </cell>
          <cell r="E1462">
            <v>39876</v>
          </cell>
          <cell r="F1462">
            <v>13965794</v>
          </cell>
          <cell r="G1462">
            <v>14248</v>
          </cell>
          <cell r="H1462">
            <v>6467787</v>
          </cell>
        </row>
        <row r="1463">
          <cell r="A1463">
            <v>251398</v>
          </cell>
          <cell r="B1463" t="str">
            <v>PB</v>
          </cell>
          <cell r="C1463" t="str">
            <v>SÃO FRANCISCO</v>
          </cell>
          <cell r="D1463" t="str">
            <v>251398</v>
          </cell>
          <cell r="E1463">
            <v>19059</v>
          </cell>
          <cell r="F1463">
            <v>6972768</v>
          </cell>
          <cell r="G1463">
            <v>6829</v>
          </cell>
          <cell r="H1463">
            <v>5263760</v>
          </cell>
        </row>
        <row r="1464">
          <cell r="A1464">
            <v>251400</v>
          </cell>
          <cell r="B1464" t="str">
            <v>PB</v>
          </cell>
          <cell r="C1464" t="str">
            <v>SÃO JOÃO DO CARIRI</v>
          </cell>
          <cell r="D1464" t="str">
            <v>251400</v>
          </cell>
          <cell r="E1464">
            <v>12389</v>
          </cell>
          <cell r="F1464">
            <v>2475713</v>
          </cell>
          <cell r="G1464">
            <v>6204</v>
          </cell>
          <cell r="H1464">
            <v>1118020</v>
          </cell>
        </row>
        <row r="1465">
          <cell r="A1465">
            <v>250070</v>
          </cell>
          <cell r="B1465" t="str">
            <v>PB</v>
          </cell>
          <cell r="C1465" t="str">
            <v>SÃO JOÃO DO RIO DO PEIXE</v>
          </cell>
          <cell r="D1465" t="str">
            <v>250070</v>
          </cell>
          <cell r="E1465">
            <v>3308</v>
          </cell>
          <cell r="F1465">
            <v>11786098</v>
          </cell>
          <cell r="G1465">
            <v>1992</v>
          </cell>
          <cell r="H1465">
            <v>6838958</v>
          </cell>
        </row>
        <row r="1466">
          <cell r="A1466">
            <v>251410</v>
          </cell>
          <cell r="B1466" t="str">
            <v>PB</v>
          </cell>
          <cell r="C1466" t="str">
            <v>SÃO JOÃO DO TIGRE</v>
          </cell>
          <cell r="D1466" t="str">
            <v>251410</v>
          </cell>
          <cell r="F1466">
            <v>2393216</v>
          </cell>
          <cell r="H1466">
            <v>1675275</v>
          </cell>
        </row>
        <row r="1467">
          <cell r="A1467">
            <v>251420</v>
          </cell>
          <cell r="B1467" t="str">
            <v>PB</v>
          </cell>
          <cell r="C1467" t="str">
            <v>SÃO JOSÉ DA LAGOA TAPADA</v>
          </cell>
          <cell r="D1467" t="str">
            <v>251420</v>
          </cell>
          <cell r="E1467">
            <v>4767</v>
          </cell>
          <cell r="F1467">
            <v>833911</v>
          </cell>
          <cell r="G1467">
            <v>1481</v>
          </cell>
          <cell r="H1467">
            <v>356436</v>
          </cell>
        </row>
        <row r="1468">
          <cell r="A1468">
            <v>251430</v>
          </cell>
          <cell r="B1468" t="str">
            <v>PB</v>
          </cell>
          <cell r="C1468" t="str">
            <v>SÃO JOSÉ DE CAIANA</v>
          </cell>
          <cell r="D1468" t="str">
            <v>251430</v>
          </cell>
          <cell r="E1468">
            <v>17824</v>
          </cell>
          <cell r="F1468">
            <v>7435747</v>
          </cell>
          <cell r="G1468">
            <v>16384</v>
          </cell>
          <cell r="H1468">
            <v>3986573</v>
          </cell>
        </row>
        <row r="1469">
          <cell r="A1469">
            <v>251440</v>
          </cell>
          <cell r="B1469" t="str">
            <v>PB</v>
          </cell>
          <cell r="C1469" t="str">
            <v>SÃO JOSÉ DE ESPINHARAS</v>
          </cell>
          <cell r="D1469" t="str">
            <v>251440</v>
          </cell>
          <cell r="E1469">
            <v>90367</v>
          </cell>
          <cell r="F1469">
            <v>12746452</v>
          </cell>
          <cell r="G1469">
            <v>25674</v>
          </cell>
          <cell r="H1469">
            <v>5569471</v>
          </cell>
        </row>
        <row r="1470">
          <cell r="A1470">
            <v>251450</v>
          </cell>
          <cell r="B1470" t="str">
            <v>PB</v>
          </cell>
          <cell r="C1470" t="str">
            <v>SÃO JOSÉ DE PIRANHAS</v>
          </cell>
          <cell r="D1470" t="str">
            <v>251450</v>
          </cell>
          <cell r="E1470">
            <v>10978</v>
          </cell>
          <cell r="F1470">
            <v>2180486</v>
          </cell>
          <cell r="G1470">
            <v>3737</v>
          </cell>
          <cell r="H1470">
            <v>1247553</v>
          </cell>
        </row>
        <row r="1471">
          <cell r="A1471">
            <v>251455</v>
          </cell>
          <cell r="B1471" t="str">
            <v>PB</v>
          </cell>
          <cell r="C1471" t="str">
            <v>SÃO JOSÉ DE PRINCESA</v>
          </cell>
          <cell r="D1471" t="str">
            <v>251455</v>
          </cell>
          <cell r="E1471">
            <v>9357</v>
          </cell>
          <cell r="F1471">
            <v>7821378</v>
          </cell>
          <cell r="G1471">
            <v>3460</v>
          </cell>
          <cell r="H1471">
            <v>3778391</v>
          </cell>
        </row>
        <row r="1472">
          <cell r="A1472">
            <v>251460</v>
          </cell>
          <cell r="B1472" t="str">
            <v>PB</v>
          </cell>
          <cell r="C1472" t="str">
            <v>SÃO JOSÉ DO BONFIM</v>
          </cell>
          <cell r="D1472" t="str">
            <v>251460</v>
          </cell>
          <cell r="E1472">
            <v>10178</v>
          </cell>
          <cell r="F1472">
            <v>1250182</v>
          </cell>
          <cell r="G1472">
            <v>3514</v>
          </cell>
          <cell r="H1472">
            <v>489596</v>
          </cell>
        </row>
        <row r="1473">
          <cell r="A1473">
            <v>251465</v>
          </cell>
          <cell r="B1473" t="str">
            <v>PB</v>
          </cell>
          <cell r="C1473" t="str">
            <v>SÃO JOSÉ DO BREJO DO CRUZ</v>
          </cell>
          <cell r="D1473" t="str">
            <v>251465</v>
          </cell>
          <cell r="E1473">
            <v>10728</v>
          </cell>
          <cell r="F1473">
            <v>761630</v>
          </cell>
          <cell r="G1473">
            <v>6090</v>
          </cell>
          <cell r="H1473">
            <v>381829</v>
          </cell>
        </row>
        <row r="1474">
          <cell r="A1474">
            <v>251470</v>
          </cell>
          <cell r="B1474" t="str">
            <v>PB</v>
          </cell>
          <cell r="C1474" t="str">
            <v>SÃO JOSÉ DO SABUGI</v>
          </cell>
          <cell r="D1474" t="str">
            <v>251470</v>
          </cell>
          <cell r="F1474">
            <v>390360</v>
          </cell>
          <cell r="H1474">
            <v>195180</v>
          </cell>
        </row>
        <row r="1475">
          <cell r="A1475">
            <v>251480</v>
          </cell>
          <cell r="B1475" t="str">
            <v>PB</v>
          </cell>
          <cell r="C1475" t="str">
            <v>SÃO JOSÉ DOS CORDEIROS</v>
          </cell>
          <cell r="D1475" t="str">
            <v>251480</v>
          </cell>
          <cell r="E1475">
            <v>3479</v>
          </cell>
          <cell r="F1475">
            <v>350834</v>
          </cell>
          <cell r="G1475">
            <v>3200</v>
          </cell>
          <cell r="H1475">
            <v>296006</v>
          </cell>
        </row>
        <row r="1476">
          <cell r="A1476">
            <v>251445</v>
          </cell>
          <cell r="B1476" t="str">
            <v>PB</v>
          </cell>
          <cell r="C1476" t="str">
            <v>SÃO JOSÉ DOS RAMOS</v>
          </cell>
          <cell r="D1476" t="str">
            <v>251445</v>
          </cell>
          <cell r="E1476">
            <v>36927</v>
          </cell>
          <cell r="F1476">
            <v>5436275</v>
          </cell>
          <cell r="G1476">
            <v>18268</v>
          </cell>
          <cell r="H1476">
            <v>2574283</v>
          </cell>
        </row>
        <row r="1477">
          <cell r="A1477">
            <v>251490</v>
          </cell>
          <cell r="B1477" t="str">
            <v>PB</v>
          </cell>
          <cell r="C1477" t="str">
            <v>SÃO MAMEDE</v>
          </cell>
          <cell r="D1477" t="str">
            <v>251490</v>
          </cell>
          <cell r="F1477">
            <v>7716780</v>
          </cell>
          <cell r="H1477">
            <v>4411816</v>
          </cell>
        </row>
        <row r="1478">
          <cell r="A1478">
            <v>251500</v>
          </cell>
          <cell r="B1478" t="str">
            <v>PB</v>
          </cell>
          <cell r="C1478" t="str">
            <v>SÃO MIGUEL DE TAIPU</v>
          </cell>
          <cell r="D1478" t="str">
            <v>251500</v>
          </cell>
          <cell r="F1478">
            <v>3218220</v>
          </cell>
          <cell r="H1478">
            <v>1609110</v>
          </cell>
        </row>
        <row r="1479">
          <cell r="A1479">
            <v>251510</v>
          </cell>
          <cell r="B1479" t="str">
            <v>PB</v>
          </cell>
          <cell r="C1479" t="str">
            <v>SÃO SEBASTIÃO DE LAGOA DE ROÇA</v>
          </cell>
          <cell r="D1479" t="str">
            <v>251510</v>
          </cell>
          <cell r="E1479">
            <v>63588</v>
          </cell>
          <cell r="F1479">
            <v>4213149</v>
          </cell>
          <cell r="G1479">
            <v>9321</v>
          </cell>
          <cell r="H1479">
            <v>1459977</v>
          </cell>
        </row>
        <row r="1480">
          <cell r="A1480">
            <v>251520</v>
          </cell>
          <cell r="B1480" t="str">
            <v>PB</v>
          </cell>
          <cell r="C1480" t="str">
            <v>SÃO SEBASTIÃO DO UMBUZEIRO</v>
          </cell>
          <cell r="D1480" t="str">
            <v>251520</v>
          </cell>
          <cell r="E1480">
            <v>1529</v>
          </cell>
          <cell r="F1480">
            <v>753689</v>
          </cell>
          <cell r="G1480">
            <v>337</v>
          </cell>
          <cell r="H1480">
            <v>296678</v>
          </cell>
        </row>
        <row r="1481">
          <cell r="A1481">
            <v>251540</v>
          </cell>
          <cell r="B1481" t="str">
            <v>PB</v>
          </cell>
          <cell r="C1481" t="str">
            <v>SÃO VICENTE DO SERIDÓ</v>
          </cell>
          <cell r="D1481" t="str">
            <v>251540</v>
          </cell>
          <cell r="E1481">
            <v>5180</v>
          </cell>
          <cell r="F1481">
            <v>4428256</v>
          </cell>
          <cell r="G1481">
            <v>2266</v>
          </cell>
          <cell r="H1481">
            <v>2162083</v>
          </cell>
        </row>
        <row r="1482">
          <cell r="A1482">
            <v>251530</v>
          </cell>
          <cell r="B1482" t="str">
            <v>PB</v>
          </cell>
          <cell r="C1482" t="str">
            <v>SAPÉ</v>
          </cell>
          <cell r="D1482" t="str">
            <v>251530</v>
          </cell>
          <cell r="E1482">
            <v>13768</v>
          </cell>
          <cell r="F1482">
            <v>6373144</v>
          </cell>
          <cell r="G1482">
            <v>10504</v>
          </cell>
          <cell r="H1482">
            <v>2925824</v>
          </cell>
        </row>
        <row r="1483">
          <cell r="A1483">
            <v>251550</v>
          </cell>
          <cell r="B1483" t="str">
            <v>PB</v>
          </cell>
          <cell r="C1483" t="str">
            <v>SERRA BRANCA</v>
          </cell>
          <cell r="D1483" t="str">
            <v>251550</v>
          </cell>
          <cell r="E1483">
            <v>26525</v>
          </cell>
          <cell r="F1483">
            <v>1412568</v>
          </cell>
          <cell r="G1483">
            <v>15108</v>
          </cell>
          <cell r="H1483">
            <v>711114</v>
          </cell>
        </row>
        <row r="1484">
          <cell r="A1484">
            <v>251560</v>
          </cell>
          <cell r="B1484" t="str">
            <v>PB</v>
          </cell>
          <cell r="C1484" t="str">
            <v>SERRA DA RAIZ</v>
          </cell>
          <cell r="D1484" t="str">
            <v>251560</v>
          </cell>
          <cell r="E1484">
            <v>31330</v>
          </cell>
          <cell r="F1484">
            <v>8045512</v>
          </cell>
          <cell r="G1484">
            <v>4930</v>
          </cell>
          <cell r="H1484">
            <v>3764353</v>
          </cell>
        </row>
        <row r="1485">
          <cell r="A1485">
            <v>251570</v>
          </cell>
          <cell r="B1485" t="str">
            <v>PB</v>
          </cell>
          <cell r="C1485" t="str">
            <v>SERRA GRANDE</v>
          </cell>
          <cell r="D1485" t="str">
            <v>251570</v>
          </cell>
          <cell r="E1485">
            <v>12438</v>
          </cell>
          <cell r="F1485">
            <v>3406072</v>
          </cell>
          <cell r="G1485">
            <v>5181</v>
          </cell>
          <cell r="H1485">
            <v>1326742</v>
          </cell>
        </row>
        <row r="1486">
          <cell r="A1486">
            <v>251580</v>
          </cell>
          <cell r="B1486" t="str">
            <v>PB</v>
          </cell>
          <cell r="C1486" t="str">
            <v>SERRA REDONDA</v>
          </cell>
          <cell r="D1486" t="str">
            <v>251580</v>
          </cell>
          <cell r="F1486">
            <v>1650180</v>
          </cell>
          <cell r="H1486">
            <v>825090</v>
          </cell>
        </row>
        <row r="1487">
          <cell r="A1487">
            <v>251590</v>
          </cell>
          <cell r="B1487" t="str">
            <v>PB</v>
          </cell>
          <cell r="C1487" t="str">
            <v>SERRARIA</v>
          </cell>
          <cell r="D1487" t="str">
            <v>251590</v>
          </cell>
          <cell r="E1487">
            <v>34666</v>
          </cell>
          <cell r="F1487">
            <v>3573644</v>
          </cell>
          <cell r="G1487">
            <v>22243</v>
          </cell>
          <cell r="H1487">
            <v>1956573</v>
          </cell>
        </row>
        <row r="1488">
          <cell r="A1488">
            <v>251593</v>
          </cell>
          <cell r="B1488" t="str">
            <v>PB</v>
          </cell>
          <cell r="C1488" t="str">
            <v>SERTÃOZINHO</v>
          </cell>
          <cell r="D1488" t="str">
            <v>251593</v>
          </cell>
          <cell r="E1488">
            <v>32533</v>
          </cell>
          <cell r="F1488">
            <v>8081044</v>
          </cell>
          <cell r="G1488">
            <v>14664</v>
          </cell>
          <cell r="H1488">
            <v>4042689</v>
          </cell>
        </row>
        <row r="1489">
          <cell r="A1489">
            <v>251597</v>
          </cell>
          <cell r="B1489" t="str">
            <v>PB</v>
          </cell>
          <cell r="C1489" t="str">
            <v>SOBRADO</v>
          </cell>
          <cell r="D1489" t="str">
            <v>251597</v>
          </cell>
          <cell r="E1489">
            <v>34247</v>
          </cell>
          <cell r="F1489">
            <v>7876378</v>
          </cell>
          <cell r="G1489">
            <v>20313</v>
          </cell>
          <cell r="H1489">
            <v>3198212</v>
          </cell>
        </row>
        <row r="1490">
          <cell r="A1490">
            <v>251600</v>
          </cell>
          <cell r="B1490" t="str">
            <v>PB</v>
          </cell>
          <cell r="C1490" t="str">
            <v>SOLÂNEA</v>
          </cell>
          <cell r="D1490" t="str">
            <v>251600</v>
          </cell>
          <cell r="E1490">
            <v>188409</v>
          </cell>
          <cell r="F1490">
            <v>25851729</v>
          </cell>
          <cell r="G1490">
            <v>108938</v>
          </cell>
          <cell r="H1490">
            <v>14792598</v>
          </cell>
        </row>
        <row r="1491">
          <cell r="A1491">
            <v>251610</v>
          </cell>
          <cell r="B1491" t="str">
            <v>PB</v>
          </cell>
          <cell r="C1491" t="str">
            <v>SOLEDADE</v>
          </cell>
          <cell r="D1491" t="str">
            <v>251610</v>
          </cell>
          <cell r="E1491">
            <v>18974</v>
          </cell>
          <cell r="F1491">
            <v>1785912</v>
          </cell>
          <cell r="G1491">
            <v>7895</v>
          </cell>
          <cell r="H1491">
            <v>657093</v>
          </cell>
        </row>
        <row r="1492">
          <cell r="A1492">
            <v>251615</v>
          </cell>
          <cell r="B1492" t="str">
            <v>PB</v>
          </cell>
          <cell r="C1492" t="str">
            <v>SOSSÊGO</v>
          </cell>
          <cell r="D1492" t="str">
            <v>251615</v>
          </cell>
          <cell r="E1492">
            <v>39060</v>
          </cell>
          <cell r="F1492">
            <v>4032254</v>
          </cell>
          <cell r="G1492">
            <v>23756</v>
          </cell>
          <cell r="H1492">
            <v>2080653</v>
          </cell>
        </row>
        <row r="1493">
          <cell r="A1493">
            <v>251620</v>
          </cell>
          <cell r="B1493" t="str">
            <v>PB</v>
          </cell>
          <cell r="C1493" t="str">
            <v>SOUSA</v>
          </cell>
          <cell r="D1493" t="str">
            <v>251620</v>
          </cell>
          <cell r="E1493">
            <v>136438</v>
          </cell>
          <cell r="F1493">
            <v>9802777</v>
          </cell>
          <cell r="G1493">
            <v>32748</v>
          </cell>
          <cell r="H1493">
            <v>3359596</v>
          </cell>
        </row>
        <row r="1494">
          <cell r="A1494">
            <v>251630</v>
          </cell>
          <cell r="B1494" t="str">
            <v>PB</v>
          </cell>
          <cell r="C1494" t="str">
            <v>SUMÉ</v>
          </cell>
          <cell r="D1494" t="str">
            <v>251630</v>
          </cell>
          <cell r="E1494">
            <v>41446</v>
          </cell>
          <cell r="F1494">
            <v>2117870</v>
          </cell>
          <cell r="G1494">
            <v>17776</v>
          </cell>
          <cell r="H1494">
            <v>891545</v>
          </cell>
        </row>
        <row r="1495">
          <cell r="A1495">
            <v>251640</v>
          </cell>
          <cell r="B1495" t="str">
            <v>PB</v>
          </cell>
          <cell r="C1495" t="str">
            <v>TACIMA</v>
          </cell>
          <cell r="D1495" t="str">
            <v>251640</v>
          </cell>
          <cell r="E1495">
            <v>6376</v>
          </cell>
          <cell r="F1495">
            <v>6156429</v>
          </cell>
          <cell r="G1495">
            <v>4116</v>
          </cell>
          <cell r="H1495">
            <v>3357766</v>
          </cell>
        </row>
        <row r="1496">
          <cell r="A1496">
            <v>251650</v>
          </cell>
          <cell r="B1496" t="str">
            <v>PB</v>
          </cell>
          <cell r="C1496" t="str">
            <v>TAPEROÁ</v>
          </cell>
          <cell r="D1496" t="str">
            <v>251650</v>
          </cell>
          <cell r="E1496">
            <v>40552</v>
          </cell>
          <cell r="F1496">
            <v>2392569</v>
          </cell>
          <cell r="G1496">
            <v>19084</v>
          </cell>
          <cell r="H1496">
            <v>928101</v>
          </cell>
        </row>
        <row r="1497">
          <cell r="A1497">
            <v>251660</v>
          </cell>
          <cell r="B1497" t="str">
            <v>PB</v>
          </cell>
          <cell r="C1497" t="str">
            <v>TAVARES</v>
          </cell>
          <cell r="D1497" t="str">
            <v>251660</v>
          </cell>
          <cell r="E1497">
            <v>13095</v>
          </cell>
          <cell r="F1497">
            <v>3203875</v>
          </cell>
          <cell r="G1497">
            <v>3802</v>
          </cell>
          <cell r="H1497">
            <v>1461255</v>
          </cell>
        </row>
        <row r="1498">
          <cell r="A1498">
            <v>251670</v>
          </cell>
          <cell r="B1498" t="str">
            <v>PB</v>
          </cell>
          <cell r="C1498" t="str">
            <v>TEIXEIRA</v>
          </cell>
          <cell r="D1498" t="str">
            <v>251670</v>
          </cell>
          <cell r="F1498">
            <v>1828515</v>
          </cell>
          <cell r="G1498">
            <v>797</v>
          </cell>
          <cell r="H1498">
            <v>1146508</v>
          </cell>
        </row>
        <row r="1499">
          <cell r="A1499">
            <v>251675</v>
          </cell>
          <cell r="B1499" t="str">
            <v>PB</v>
          </cell>
          <cell r="C1499" t="str">
            <v>TENÓRIO</v>
          </cell>
          <cell r="D1499" t="str">
            <v>251675</v>
          </cell>
          <cell r="E1499">
            <v>8319</v>
          </cell>
          <cell r="F1499">
            <v>9825854</v>
          </cell>
          <cell r="G1499">
            <v>5352</v>
          </cell>
          <cell r="H1499">
            <v>4972051</v>
          </cell>
        </row>
        <row r="1500">
          <cell r="A1500">
            <v>251680</v>
          </cell>
          <cell r="B1500" t="str">
            <v>PB</v>
          </cell>
          <cell r="C1500" t="str">
            <v>TRIUNFO</v>
          </cell>
          <cell r="D1500" t="str">
            <v>251680</v>
          </cell>
          <cell r="E1500">
            <v>19940</v>
          </cell>
          <cell r="F1500">
            <v>2418827</v>
          </cell>
          <cell r="G1500">
            <v>1795</v>
          </cell>
          <cell r="H1500">
            <v>870954</v>
          </cell>
        </row>
        <row r="1501">
          <cell r="A1501">
            <v>251690</v>
          </cell>
          <cell r="B1501" t="str">
            <v>PB</v>
          </cell>
          <cell r="C1501" t="str">
            <v>UIRAÚNA</v>
          </cell>
          <cell r="D1501" t="str">
            <v>251690</v>
          </cell>
          <cell r="E1501">
            <v>27660</v>
          </cell>
          <cell r="F1501">
            <v>12705824</v>
          </cell>
          <cell r="G1501">
            <v>12886</v>
          </cell>
          <cell r="H1501">
            <v>6682948</v>
          </cell>
        </row>
        <row r="1502">
          <cell r="A1502">
            <v>251700</v>
          </cell>
          <cell r="B1502" t="str">
            <v>PB</v>
          </cell>
          <cell r="C1502" t="str">
            <v>UMBUZEIRO</v>
          </cell>
          <cell r="D1502" t="str">
            <v>251700</v>
          </cell>
          <cell r="E1502">
            <v>51958</v>
          </cell>
          <cell r="F1502">
            <v>9266488</v>
          </cell>
          <cell r="G1502">
            <v>20111</v>
          </cell>
          <cell r="H1502">
            <v>4141140</v>
          </cell>
        </row>
        <row r="1503">
          <cell r="A1503">
            <v>251710</v>
          </cell>
          <cell r="B1503" t="str">
            <v>PB</v>
          </cell>
          <cell r="C1503" t="str">
            <v>VÁRZEA</v>
          </cell>
          <cell r="D1503" t="str">
            <v>251710</v>
          </cell>
          <cell r="E1503">
            <v>8505</v>
          </cell>
          <cell r="F1503">
            <v>3259178</v>
          </cell>
          <cell r="G1503">
            <v>4581</v>
          </cell>
          <cell r="H1503">
            <v>1424405</v>
          </cell>
        </row>
        <row r="1504">
          <cell r="A1504">
            <v>251720</v>
          </cell>
          <cell r="B1504" t="str">
            <v>PB</v>
          </cell>
          <cell r="C1504" t="str">
            <v>VIEIRÓPOLIS</v>
          </cell>
          <cell r="D1504" t="str">
            <v>251720</v>
          </cell>
          <cell r="F1504">
            <v>4878640</v>
          </cell>
          <cell r="H1504">
            <v>2440020</v>
          </cell>
        </row>
        <row r="1505">
          <cell r="A1505">
            <v>250550</v>
          </cell>
          <cell r="B1505" t="str">
            <v>PB</v>
          </cell>
          <cell r="C1505" t="str">
            <v>VISTA SERRANA</v>
          </cell>
          <cell r="D1505" t="str">
            <v>250550</v>
          </cell>
          <cell r="E1505">
            <v>37914</v>
          </cell>
          <cell r="F1505">
            <v>3737582</v>
          </cell>
          <cell r="G1505">
            <v>16489</v>
          </cell>
          <cell r="H1505">
            <v>1711619</v>
          </cell>
        </row>
        <row r="1506">
          <cell r="A1506">
            <v>251740</v>
          </cell>
          <cell r="B1506" t="str">
            <v>PB</v>
          </cell>
          <cell r="C1506" t="str">
            <v>ZABELÊ</v>
          </cell>
          <cell r="D1506" t="str">
            <v>251740</v>
          </cell>
          <cell r="E1506">
            <v>2168</v>
          </cell>
          <cell r="F1506">
            <v>4393941</v>
          </cell>
          <cell r="G1506">
            <v>484</v>
          </cell>
          <cell r="H1506">
            <v>2179931</v>
          </cell>
        </row>
        <row r="1507">
          <cell r="A1507">
            <v>410010</v>
          </cell>
          <cell r="B1507" t="str">
            <v>PR</v>
          </cell>
          <cell r="C1507" t="str">
            <v>ABATIÁ</v>
          </cell>
          <cell r="D1507" t="str">
            <v>410010</v>
          </cell>
          <cell r="E1507">
            <v>99846</v>
          </cell>
          <cell r="F1507">
            <v>13084377</v>
          </cell>
          <cell r="G1507">
            <v>73314</v>
          </cell>
          <cell r="H1507">
            <v>7114685</v>
          </cell>
        </row>
        <row r="1508">
          <cell r="A1508">
            <v>410020</v>
          </cell>
          <cell r="B1508" t="str">
            <v>PR</v>
          </cell>
          <cell r="C1508" t="str">
            <v>ADRIANÓPOLIS</v>
          </cell>
          <cell r="D1508" t="str">
            <v>410020</v>
          </cell>
          <cell r="E1508">
            <v>29196</v>
          </cell>
          <cell r="F1508">
            <v>21474753</v>
          </cell>
          <cell r="G1508">
            <v>22355</v>
          </cell>
          <cell r="H1508">
            <v>14996607</v>
          </cell>
        </row>
        <row r="1509">
          <cell r="A1509">
            <v>410030</v>
          </cell>
          <cell r="B1509" t="str">
            <v>PR</v>
          </cell>
          <cell r="C1509" t="str">
            <v>AGUDOS DO SUL</v>
          </cell>
          <cell r="D1509" t="str">
            <v>410030</v>
          </cell>
          <cell r="F1509">
            <v>8524850</v>
          </cell>
          <cell r="H1509">
            <v>4263825</v>
          </cell>
        </row>
        <row r="1510">
          <cell r="A1510">
            <v>410040</v>
          </cell>
          <cell r="B1510" t="str">
            <v>PR</v>
          </cell>
          <cell r="C1510" t="str">
            <v>ALMIRANTE TAMANDARÉ</v>
          </cell>
          <cell r="D1510" t="str">
            <v>410040</v>
          </cell>
          <cell r="F1510">
            <v>61969640</v>
          </cell>
          <cell r="H1510">
            <v>31022655</v>
          </cell>
        </row>
        <row r="1511">
          <cell r="A1511">
            <v>410045</v>
          </cell>
          <cell r="B1511" t="str">
            <v>PR</v>
          </cell>
          <cell r="C1511" t="str">
            <v>ALTAMIRA DO PARANÁ</v>
          </cell>
          <cell r="D1511" t="str">
            <v>410045</v>
          </cell>
          <cell r="F1511">
            <v>9089820</v>
          </cell>
          <cell r="H1511">
            <v>4544910</v>
          </cell>
        </row>
        <row r="1512">
          <cell r="A1512">
            <v>412862</v>
          </cell>
          <cell r="B1512" t="str">
            <v>PR</v>
          </cell>
          <cell r="C1512" t="str">
            <v>ALTO PARAÍSO</v>
          </cell>
          <cell r="D1512" t="str">
            <v>412862</v>
          </cell>
          <cell r="E1512">
            <v>93151</v>
          </cell>
          <cell r="F1512">
            <v>19607523</v>
          </cell>
          <cell r="G1512">
            <v>53410</v>
          </cell>
          <cell r="H1512">
            <v>10466180</v>
          </cell>
        </row>
        <row r="1513">
          <cell r="A1513">
            <v>410060</v>
          </cell>
          <cell r="B1513" t="str">
            <v>PR</v>
          </cell>
          <cell r="C1513" t="str">
            <v>ALTO PARANÁ</v>
          </cell>
          <cell r="D1513" t="str">
            <v>410060</v>
          </cell>
          <cell r="F1513">
            <v>0</v>
          </cell>
          <cell r="H1513">
            <v>0</v>
          </cell>
        </row>
        <row r="1514">
          <cell r="A1514">
            <v>410070</v>
          </cell>
          <cell r="B1514" t="str">
            <v>PR</v>
          </cell>
          <cell r="C1514" t="str">
            <v>ALTO PIQUIRI</v>
          </cell>
          <cell r="D1514" t="str">
            <v>410070</v>
          </cell>
          <cell r="E1514">
            <v>39535</v>
          </cell>
          <cell r="F1514">
            <v>6829062</v>
          </cell>
          <cell r="G1514">
            <v>23550</v>
          </cell>
          <cell r="H1514">
            <v>3277421</v>
          </cell>
        </row>
        <row r="1515">
          <cell r="A1515">
            <v>410050</v>
          </cell>
          <cell r="B1515" t="str">
            <v>PR</v>
          </cell>
          <cell r="C1515" t="str">
            <v>ALTÔNIA</v>
          </cell>
          <cell r="D1515" t="str">
            <v>410050</v>
          </cell>
          <cell r="F1515">
            <v>4255170</v>
          </cell>
          <cell r="H1515">
            <v>2127585</v>
          </cell>
        </row>
        <row r="1516">
          <cell r="A1516">
            <v>410090</v>
          </cell>
          <cell r="B1516" t="str">
            <v>PR</v>
          </cell>
          <cell r="C1516" t="str">
            <v>AMAPORÃ</v>
          </cell>
          <cell r="D1516" t="str">
            <v>410090</v>
          </cell>
          <cell r="F1516">
            <v>14607763</v>
          </cell>
          <cell r="H1516">
            <v>7309485</v>
          </cell>
        </row>
        <row r="1517">
          <cell r="A1517">
            <v>410105</v>
          </cell>
          <cell r="B1517" t="str">
            <v>PR</v>
          </cell>
          <cell r="C1517" t="str">
            <v>ANAHY</v>
          </cell>
          <cell r="D1517" t="str">
            <v>410105</v>
          </cell>
          <cell r="F1517">
            <v>17092050</v>
          </cell>
          <cell r="H1517">
            <v>8551170</v>
          </cell>
        </row>
        <row r="1518">
          <cell r="A1518">
            <v>410115</v>
          </cell>
          <cell r="B1518" t="str">
            <v>PR</v>
          </cell>
          <cell r="C1518" t="str">
            <v>ÂNGULO</v>
          </cell>
          <cell r="D1518" t="str">
            <v>410115</v>
          </cell>
          <cell r="F1518">
            <v>1080</v>
          </cell>
          <cell r="H1518">
            <v>540</v>
          </cell>
        </row>
        <row r="1519">
          <cell r="A1519">
            <v>410150</v>
          </cell>
          <cell r="B1519" t="str">
            <v>PR</v>
          </cell>
          <cell r="C1519" t="str">
            <v>ARAPONGAS</v>
          </cell>
          <cell r="D1519" t="str">
            <v>410150</v>
          </cell>
          <cell r="F1519">
            <v>25388700</v>
          </cell>
          <cell r="H1519">
            <v>12694350</v>
          </cell>
        </row>
        <row r="1520">
          <cell r="A1520">
            <v>410165</v>
          </cell>
          <cell r="B1520" t="str">
            <v>PR</v>
          </cell>
          <cell r="C1520" t="str">
            <v>ARAPUÃ</v>
          </cell>
          <cell r="D1520" t="str">
            <v>410165</v>
          </cell>
          <cell r="F1520">
            <v>12154980</v>
          </cell>
          <cell r="H1520">
            <v>6077490</v>
          </cell>
        </row>
        <row r="1521">
          <cell r="A1521">
            <v>410180</v>
          </cell>
          <cell r="B1521" t="str">
            <v>PR</v>
          </cell>
          <cell r="C1521" t="str">
            <v>ARAUCÁRIA</v>
          </cell>
          <cell r="D1521" t="str">
            <v>410180</v>
          </cell>
          <cell r="F1521">
            <v>75898020</v>
          </cell>
          <cell r="H1521">
            <v>37951530</v>
          </cell>
        </row>
        <row r="1522">
          <cell r="A1522">
            <v>410185</v>
          </cell>
          <cell r="B1522" t="str">
            <v>PR</v>
          </cell>
          <cell r="C1522" t="str">
            <v>ARIRANHA DO IVAÍ</v>
          </cell>
          <cell r="D1522" t="str">
            <v>410185</v>
          </cell>
          <cell r="E1522">
            <v>84719</v>
          </cell>
          <cell r="F1522">
            <v>17002236</v>
          </cell>
          <cell r="G1522">
            <v>51954</v>
          </cell>
          <cell r="H1522">
            <v>8313308</v>
          </cell>
        </row>
        <row r="1523">
          <cell r="A1523">
            <v>410230</v>
          </cell>
          <cell r="B1523" t="str">
            <v>PR</v>
          </cell>
          <cell r="C1523" t="str">
            <v>BALSA NOVA</v>
          </cell>
          <cell r="D1523" t="str">
            <v>410230</v>
          </cell>
          <cell r="E1523">
            <v>436754</v>
          </cell>
          <cell r="F1523">
            <v>69202607</v>
          </cell>
          <cell r="G1523">
            <v>211848</v>
          </cell>
          <cell r="H1523">
            <v>38117364</v>
          </cell>
        </row>
        <row r="1524">
          <cell r="A1524">
            <v>410270</v>
          </cell>
          <cell r="B1524" t="str">
            <v>PR</v>
          </cell>
          <cell r="C1524" t="str">
            <v>BARRA DO JACARÉ</v>
          </cell>
          <cell r="D1524" t="str">
            <v>410270</v>
          </cell>
          <cell r="F1524">
            <v>1868580</v>
          </cell>
          <cell r="H1524">
            <v>934290</v>
          </cell>
        </row>
        <row r="1525">
          <cell r="A1525">
            <v>410275</v>
          </cell>
          <cell r="B1525" t="str">
            <v>PR</v>
          </cell>
          <cell r="C1525" t="str">
            <v>BELA VISTA DA CAROBA</v>
          </cell>
          <cell r="D1525" t="str">
            <v>410275</v>
          </cell>
          <cell r="F1525">
            <v>916200</v>
          </cell>
          <cell r="H1525">
            <v>458100</v>
          </cell>
        </row>
        <row r="1526">
          <cell r="A1526">
            <v>410300</v>
          </cell>
          <cell r="B1526" t="str">
            <v>PR</v>
          </cell>
          <cell r="C1526" t="str">
            <v>BOA ESPERANÇA</v>
          </cell>
          <cell r="D1526" t="str">
            <v>410300</v>
          </cell>
          <cell r="F1526">
            <v>4832100</v>
          </cell>
          <cell r="H1526">
            <v>2416050</v>
          </cell>
        </row>
        <row r="1527">
          <cell r="A1527">
            <v>410302</v>
          </cell>
          <cell r="B1527" t="str">
            <v>PR</v>
          </cell>
          <cell r="C1527" t="str">
            <v>BOA ESPERANÇA DO IGUAÇU</v>
          </cell>
          <cell r="D1527" t="str">
            <v>410302</v>
          </cell>
          <cell r="F1527">
            <v>1500</v>
          </cell>
          <cell r="H1527">
            <v>750</v>
          </cell>
        </row>
        <row r="1528">
          <cell r="A1528">
            <v>410304</v>
          </cell>
          <cell r="B1528" t="str">
            <v>PR</v>
          </cell>
          <cell r="C1528" t="str">
            <v>BOA VENTURA DE SÃO ROQUE</v>
          </cell>
          <cell r="D1528" t="str">
            <v>410304</v>
          </cell>
          <cell r="E1528">
            <v>78787</v>
          </cell>
          <cell r="F1528">
            <v>22263116</v>
          </cell>
          <cell r="G1528">
            <v>14994</v>
          </cell>
          <cell r="H1528">
            <v>11081608</v>
          </cell>
        </row>
        <row r="1529">
          <cell r="A1529">
            <v>410315</v>
          </cell>
          <cell r="B1529" t="str">
            <v>PR</v>
          </cell>
          <cell r="C1529" t="str">
            <v>BOM JESUS DO SUL</v>
          </cell>
          <cell r="D1529" t="str">
            <v>410315</v>
          </cell>
          <cell r="F1529">
            <v>0</v>
          </cell>
          <cell r="H1529">
            <v>0</v>
          </cell>
        </row>
        <row r="1530">
          <cell r="A1530">
            <v>410320</v>
          </cell>
          <cell r="B1530" t="str">
            <v>PR</v>
          </cell>
          <cell r="C1530" t="str">
            <v>BOM SUCESSO</v>
          </cell>
          <cell r="D1530" t="str">
            <v>410320</v>
          </cell>
          <cell r="F1530">
            <v>875460</v>
          </cell>
          <cell r="H1530">
            <v>437730</v>
          </cell>
        </row>
        <row r="1531">
          <cell r="A1531">
            <v>410322</v>
          </cell>
          <cell r="B1531" t="str">
            <v>PR</v>
          </cell>
          <cell r="C1531" t="str">
            <v>BOM SUCESSO DO SUL</v>
          </cell>
          <cell r="D1531" t="str">
            <v>410322</v>
          </cell>
          <cell r="F1531">
            <v>13181970</v>
          </cell>
          <cell r="H1531">
            <v>6590985</v>
          </cell>
        </row>
        <row r="1532">
          <cell r="A1532">
            <v>410335</v>
          </cell>
          <cell r="B1532" t="str">
            <v>PR</v>
          </cell>
          <cell r="C1532" t="str">
            <v>BRAGANEY</v>
          </cell>
          <cell r="D1532" t="str">
            <v>410335</v>
          </cell>
          <cell r="F1532">
            <v>24418646</v>
          </cell>
          <cell r="H1532">
            <v>12216645</v>
          </cell>
        </row>
        <row r="1533">
          <cell r="A1533">
            <v>410345</v>
          </cell>
          <cell r="B1533" t="str">
            <v>PR</v>
          </cell>
          <cell r="C1533" t="str">
            <v>CAFELÂNDIA</v>
          </cell>
          <cell r="D1533" t="str">
            <v>410345</v>
          </cell>
          <cell r="F1533">
            <v>2220</v>
          </cell>
          <cell r="H1533">
            <v>1110</v>
          </cell>
        </row>
        <row r="1534">
          <cell r="A1534">
            <v>410347</v>
          </cell>
          <cell r="B1534" t="str">
            <v>PR</v>
          </cell>
          <cell r="C1534" t="str">
            <v>CAFEZAL DO SUL</v>
          </cell>
          <cell r="D1534" t="str">
            <v>410347</v>
          </cell>
          <cell r="E1534">
            <v>6804</v>
          </cell>
          <cell r="F1534">
            <v>36321685</v>
          </cell>
          <cell r="G1534">
            <v>3923</v>
          </cell>
          <cell r="H1534">
            <v>17183611</v>
          </cell>
        </row>
        <row r="1535">
          <cell r="A1535">
            <v>410350</v>
          </cell>
          <cell r="B1535" t="str">
            <v>PR</v>
          </cell>
          <cell r="C1535" t="str">
            <v>CALIFÓRNIA</v>
          </cell>
          <cell r="D1535" t="str">
            <v>410350</v>
          </cell>
          <cell r="F1535">
            <v>25912710</v>
          </cell>
          <cell r="H1535">
            <v>12956355</v>
          </cell>
        </row>
        <row r="1536">
          <cell r="A1536">
            <v>410370</v>
          </cell>
          <cell r="B1536" t="str">
            <v>PR</v>
          </cell>
          <cell r="C1536" t="str">
            <v>CAMBÉ</v>
          </cell>
          <cell r="D1536" t="str">
            <v>410370</v>
          </cell>
          <cell r="F1536">
            <v>230483838</v>
          </cell>
          <cell r="H1536">
            <v>115433040</v>
          </cell>
        </row>
        <row r="1537">
          <cell r="A1537">
            <v>410395</v>
          </cell>
          <cell r="B1537" t="str">
            <v>PR</v>
          </cell>
          <cell r="C1537" t="str">
            <v>CAMPINA DO SIMÃO</v>
          </cell>
          <cell r="D1537" t="str">
            <v>410395</v>
          </cell>
          <cell r="E1537">
            <v>160888</v>
          </cell>
          <cell r="F1537">
            <v>47329014</v>
          </cell>
          <cell r="G1537">
            <v>184026</v>
          </cell>
          <cell r="H1537">
            <v>22226182</v>
          </cell>
        </row>
        <row r="1538">
          <cell r="A1538">
            <v>410400</v>
          </cell>
          <cell r="B1538" t="str">
            <v>PR</v>
          </cell>
          <cell r="C1538" t="str">
            <v>CAMPINA GRANDE DO SUL</v>
          </cell>
          <cell r="D1538" t="str">
            <v>410400</v>
          </cell>
          <cell r="F1538">
            <v>67615590</v>
          </cell>
          <cell r="H1538">
            <v>33807795</v>
          </cell>
        </row>
        <row r="1539">
          <cell r="A1539">
            <v>410410</v>
          </cell>
          <cell r="B1539" t="str">
            <v>PR</v>
          </cell>
          <cell r="C1539" t="str">
            <v>CAMPO DO TENENTE</v>
          </cell>
          <cell r="D1539" t="str">
            <v>410410</v>
          </cell>
          <cell r="F1539">
            <v>22199459</v>
          </cell>
          <cell r="H1539">
            <v>11105025</v>
          </cell>
        </row>
        <row r="1540">
          <cell r="A1540">
            <v>410440</v>
          </cell>
          <cell r="B1540" t="str">
            <v>PR</v>
          </cell>
          <cell r="C1540" t="str">
            <v>CÂNDIDO DE ABREU</v>
          </cell>
          <cell r="D1540" t="str">
            <v>410440</v>
          </cell>
          <cell r="F1540">
            <v>35451450</v>
          </cell>
          <cell r="H1540">
            <v>17725725</v>
          </cell>
        </row>
        <row r="1541">
          <cell r="A1541">
            <v>410445</v>
          </cell>
          <cell r="B1541" t="str">
            <v>PR</v>
          </cell>
          <cell r="C1541" t="str">
            <v>CANTAGALO</v>
          </cell>
          <cell r="D1541" t="str">
            <v>410445</v>
          </cell>
          <cell r="F1541">
            <v>40488780</v>
          </cell>
          <cell r="H1541">
            <v>20260140</v>
          </cell>
        </row>
        <row r="1542">
          <cell r="A1542">
            <v>410470</v>
          </cell>
          <cell r="B1542" t="str">
            <v>PR</v>
          </cell>
          <cell r="C1542" t="str">
            <v>CARLÓPOLIS</v>
          </cell>
          <cell r="D1542" t="str">
            <v>410470</v>
          </cell>
          <cell r="F1542">
            <v>9600</v>
          </cell>
          <cell r="H1542">
            <v>4800</v>
          </cell>
        </row>
        <row r="1543">
          <cell r="A1543">
            <v>410500</v>
          </cell>
          <cell r="B1543" t="str">
            <v>PR</v>
          </cell>
          <cell r="C1543" t="str">
            <v>CATANDUVAS</v>
          </cell>
          <cell r="D1543" t="str">
            <v>410500</v>
          </cell>
          <cell r="F1543">
            <v>1500</v>
          </cell>
          <cell r="H1543">
            <v>750</v>
          </cell>
        </row>
        <row r="1544">
          <cell r="A1544">
            <v>410520</v>
          </cell>
          <cell r="B1544" t="str">
            <v>PR</v>
          </cell>
          <cell r="C1544" t="str">
            <v>CERRO AZUL</v>
          </cell>
          <cell r="D1544" t="str">
            <v>410520</v>
          </cell>
          <cell r="F1544">
            <v>10480990</v>
          </cell>
          <cell r="H1544">
            <v>5243295</v>
          </cell>
        </row>
        <row r="1545">
          <cell r="A1545">
            <v>410530</v>
          </cell>
          <cell r="B1545" t="str">
            <v>PR</v>
          </cell>
          <cell r="C1545" t="str">
            <v>CÉU AZUL</v>
          </cell>
          <cell r="D1545" t="str">
            <v>410530</v>
          </cell>
          <cell r="F1545">
            <v>30</v>
          </cell>
          <cell r="H1545">
            <v>15</v>
          </cell>
        </row>
        <row r="1546">
          <cell r="A1546">
            <v>410580</v>
          </cell>
          <cell r="B1546" t="str">
            <v>PR</v>
          </cell>
          <cell r="C1546" t="str">
            <v>COLOMBO</v>
          </cell>
          <cell r="D1546" t="str">
            <v>410580</v>
          </cell>
          <cell r="F1546">
            <v>73225980</v>
          </cell>
          <cell r="H1546">
            <v>36612990</v>
          </cell>
        </row>
        <row r="1547">
          <cell r="A1547">
            <v>410590</v>
          </cell>
          <cell r="B1547" t="str">
            <v>PR</v>
          </cell>
          <cell r="C1547" t="str">
            <v>COLORADO</v>
          </cell>
          <cell r="D1547" t="str">
            <v>410590</v>
          </cell>
          <cell r="F1547">
            <v>3110600</v>
          </cell>
          <cell r="H1547">
            <v>1564050</v>
          </cell>
        </row>
        <row r="1548">
          <cell r="A1548">
            <v>410600</v>
          </cell>
          <cell r="B1548" t="str">
            <v>PR</v>
          </cell>
          <cell r="C1548" t="str">
            <v>CONGONHINHAS</v>
          </cell>
          <cell r="D1548" t="str">
            <v>410600</v>
          </cell>
          <cell r="F1548">
            <v>16318050</v>
          </cell>
          <cell r="H1548">
            <v>8159025</v>
          </cell>
        </row>
        <row r="1549">
          <cell r="A1549">
            <v>410610</v>
          </cell>
          <cell r="B1549" t="str">
            <v>PR</v>
          </cell>
          <cell r="C1549" t="str">
            <v>CONSELHEIRO MAIRINCK</v>
          </cell>
          <cell r="D1549" t="str">
            <v>410610</v>
          </cell>
          <cell r="F1549">
            <v>0</v>
          </cell>
          <cell r="H1549">
            <v>0</v>
          </cell>
        </row>
        <row r="1550">
          <cell r="A1550">
            <v>410620</v>
          </cell>
          <cell r="B1550" t="str">
            <v>PR</v>
          </cell>
          <cell r="C1550" t="str">
            <v>CONTENDA</v>
          </cell>
          <cell r="D1550" t="str">
            <v>410620</v>
          </cell>
          <cell r="F1550">
            <v>57915819</v>
          </cell>
          <cell r="H1550">
            <v>28961490</v>
          </cell>
        </row>
        <row r="1551">
          <cell r="A1551">
            <v>410630</v>
          </cell>
          <cell r="B1551" t="str">
            <v>PR</v>
          </cell>
          <cell r="C1551" t="str">
            <v>CORBÉLIA</v>
          </cell>
          <cell r="D1551" t="str">
            <v>410630</v>
          </cell>
          <cell r="F1551">
            <v>188820</v>
          </cell>
          <cell r="H1551">
            <v>94410</v>
          </cell>
        </row>
        <row r="1552">
          <cell r="A1552">
            <v>410655</v>
          </cell>
          <cell r="B1552" t="str">
            <v>PR</v>
          </cell>
          <cell r="C1552" t="str">
            <v>CORUMBATAÍ DO SUL</v>
          </cell>
          <cell r="D1552" t="str">
            <v>410655</v>
          </cell>
          <cell r="F1552">
            <v>140880</v>
          </cell>
          <cell r="H1552">
            <v>70440</v>
          </cell>
        </row>
        <row r="1553">
          <cell r="A1553">
            <v>410680</v>
          </cell>
          <cell r="B1553" t="str">
            <v>PR</v>
          </cell>
          <cell r="C1553" t="str">
            <v>CRUZ MACHADO</v>
          </cell>
          <cell r="D1553" t="str">
            <v>410680</v>
          </cell>
          <cell r="F1553">
            <v>28423303</v>
          </cell>
          <cell r="H1553">
            <v>14217045</v>
          </cell>
        </row>
        <row r="1554">
          <cell r="A1554">
            <v>410657</v>
          </cell>
          <cell r="B1554" t="str">
            <v>PR</v>
          </cell>
          <cell r="C1554" t="str">
            <v>CRUZEIRO DO IGUAÇU</v>
          </cell>
          <cell r="D1554" t="str">
            <v>410657</v>
          </cell>
          <cell r="F1554">
            <v>2130</v>
          </cell>
          <cell r="H1554">
            <v>1065</v>
          </cell>
        </row>
        <row r="1555">
          <cell r="A1555">
            <v>410685</v>
          </cell>
          <cell r="B1555" t="str">
            <v>PR</v>
          </cell>
          <cell r="C1555" t="str">
            <v>CRUZMALTINA</v>
          </cell>
          <cell r="D1555" t="str">
            <v>410685</v>
          </cell>
          <cell r="E1555">
            <v>49611</v>
          </cell>
          <cell r="F1555">
            <v>11363443</v>
          </cell>
          <cell r="G1555">
            <v>22017</v>
          </cell>
          <cell r="H1555">
            <v>5789373</v>
          </cell>
        </row>
        <row r="1556">
          <cell r="A1556">
            <v>410700</v>
          </cell>
          <cell r="B1556" t="str">
            <v>PR</v>
          </cell>
          <cell r="C1556" t="str">
            <v>CURIÚVA</v>
          </cell>
          <cell r="D1556" t="str">
            <v>410700</v>
          </cell>
          <cell r="F1556">
            <v>65486310</v>
          </cell>
          <cell r="H1556">
            <v>32743155</v>
          </cell>
        </row>
        <row r="1557">
          <cell r="A1557">
            <v>410715</v>
          </cell>
          <cell r="B1557" t="str">
            <v>PR</v>
          </cell>
          <cell r="C1557" t="str">
            <v>DIAMANTE D'OESTE</v>
          </cell>
          <cell r="D1557" t="str">
            <v>410715</v>
          </cell>
          <cell r="F1557">
            <v>5586990</v>
          </cell>
          <cell r="H1557">
            <v>2793495</v>
          </cell>
        </row>
        <row r="1558">
          <cell r="A1558">
            <v>410710</v>
          </cell>
          <cell r="B1558" t="str">
            <v>PR</v>
          </cell>
          <cell r="C1558" t="str">
            <v>DIAMANTE DO NORTE</v>
          </cell>
          <cell r="D1558" t="str">
            <v>410710</v>
          </cell>
          <cell r="E1558">
            <v>26957</v>
          </cell>
          <cell r="F1558">
            <v>14163149</v>
          </cell>
          <cell r="G1558">
            <v>18979</v>
          </cell>
          <cell r="H1558">
            <v>7940602</v>
          </cell>
        </row>
        <row r="1559">
          <cell r="A1559">
            <v>410712</v>
          </cell>
          <cell r="B1559" t="str">
            <v>PR</v>
          </cell>
          <cell r="C1559" t="str">
            <v>DIAMANTE DO SUL</v>
          </cell>
          <cell r="D1559" t="str">
            <v>410712</v>
          </cell>
          <cell r="F1559">
            <v>985410</v>
          </cell>
          <cell r="H1559">
            <v>492705</v>
          </cell>
        </row>
        <row r="1560">
          <cell r="A1560">
            <v>410725</v>
          </cell>
          <cell r="B1560" t="str">
            <v>PR</v>
          </cell>
          <cell r="C1560" t="str">
            <v>DOURADINA</v>
          </cell>
          <cell r="D1560" t="str">
            <v>410725</v>
          </cell>
          <cell r="F1560">
            <v>15533470</v>
          </cell>
          <cell r="H1560">
            <v>7785285</v>
          </cell>
        </row>
        <row r="1561">
          <cell r="A1561">
            <v>412863</v>
          </cell>
          <cell r="B1561" t="str">
            <v>PR</v>
          </cell>
          <cell r="C1561" t="str">
            <v>DOUTOR ULYSSES</v>
          </cell>
          <cell r="D1561" t="str">
            <v>412863</v>
          </cell>
          <cell r="F1561">
            <v>7850400</v>
          </cell>
          <cell r="H1561">
            <v>3925200</v>
          </cell>
        </row>
        <row r="1562">
          <cell r="A1562">
            <v>410752</v>
          </cell>
          <cell r="B1562" t="str">
            <v>PR</v>
          </cell>
          <cell r="C1562" t="str">
            <v>ESPERANÇA NOVA</v>
          </cell>
          <cell r="D1562" t="str">
            <v>410752</v>
          </cell>
          <cell r="E1562">
            <v>32763</v>
          </cell>
          <cell r="F1562">
            <v>935429468</v>
          </cell>
          <cell r="G1562">
            <v>17755</v>
          </cell>
          <cell r="H1562">
            <v>467774899</v>
          </cell>
        </row>
        <row r="1563">
          <cell r="A1563">
            <v>410754</v>
          </cell>
          <cell r="B1563" t="str">
            <v>PR</v>
          </cell>
          <cell r="C1563" t="str">
            <v>ESPIGÃO ALTO DO IGUAÇU</v>
          </cell>
          <cell r="D1563" t="str">
            <v>410754</v>
          </cell>
          <cell r="F1563">
            <v>14369075</v>
          </cell>
          <cell r="H1563">
            <v>7185255</v>
          </cell>
        </row>
        <row r="1564">
          <cell r="A1564">
            <v>410755</v>
          </cell>
          <cell r="B1564" t="str">
            <v>PR</v>
          </cell>
          <cell r="C1564" t="str">
            <v>FAROL</v>
          </cell>
          <cell r="D1564" t="str">
            <v>410755</v>
          </cell>
          <cell r="F1564">
            <v>10875230</v>
          </cell>
          <cell r="H1564">
            <v>5447730</v>
          </cell>
        </row>
        <row r="1565">
          <cell r="A1565">
            <v>410770</v>
          </cell>
          <cell r="B1565" t="str">
            <v>PR</v>
          </cell>
          <cell r="C1565" t="str">
            <v>FÊNIX</v>
          </cell>
          <cell r="D1565" t="str">
            <v>410770</v>
          </cell>
          <cell r="F1565">
            <v>26150379</v>
          </cell>
          <cell r="H1565">
            <v>13075200</v>
          </cell>
        </row>
        <row r="1566">
          <cell r="A1566">
            <v>410773</v>
          </cell>
          <cell r="B1566" t="str">
            <v>PR</v>
          </cell>
          <cell r="C1566" t="str">
            <v>FERNANDES PINHEIRO</v>
          </cell>
          <cell r="D1566" t="str">
            <v>410773</v>
          </cell>
          <cell r="F1566">
            <v>22831110</v>
          </cell>
          <cell r="H1566">
            <v>11415555</v>
          </cell>
        </row>
        <row r="1567">
          <cell r="A1567">
            <v>410785</v>
          </cell>
          <cell r="B1567" t="str">
            <v>PR</v>
          </cell>
          <cell r="C1567" t="str">
            <v>FLOR DA SERRA DO SUL</v>
          </cell>
          <cell r="D1567" t="str">
            <v>410785</v>
          </cell>
          <cell r="F1567">
            <v>1500</v>
          </cell>
          <cell r="H1567">
            <v>750</v>
          </cell>
        </row>
        <row r="1568">
          <cell r="A1568">
            <v>410780</v>
          </cell>
          <cell r="B1568" t="str">
            <v>PR</v>
          </cell>
          <cell r="C1568" t="str">
            <v>FLORAÍ</v>
          </cell>
          <cell r="D1568" t="str">
            <v>410780</v>
          </cell>
          <cell r="E1568">
            <v>125466</v>
          </cell>
          <cell r="F1568">
            <v>19651131</v>
          </cell>
          <cell r="G1568">
            <v>63434</v>
          </cell>
          <cell r="H1568">
            <v>10534800</v>
          </cell>
        </row>
        <row r="1569">
          <cell r="A1569">
            <v>410850</v>
          </cell>
          <cell r="B1569" t="str">
            <v>PR</v>
          </cell>
          <cell r="C1569" t="str">
            <v>GENERAL CARNEIRO</v>
          </cell>
          <cell r="D1569" t="str">
            <v>410850</v>
          </cell>
          <cell r="F1569">
            <v>15912690</v>
          </cell>
          <cell r="H1569">
            <v>7956345</v>
          </cell>
        </row>
        <row r="1570">
          <cell r="A1570">
            <v>410855</v>
          </cell>
          <cell r="B1570" t="str">
            <v>PR</v>
          </cell>
          <cell r="C1570" t="str">
            <v>GODOY MOREIRA</v>
          </cell>
          <cell r="D1570" t="str">
            <v>410855</v>
          </cell>
          <cell r="E1570">
            <v>16022</v>
          </cell>
          <cell r="F1570">
            <v>4793848</v>
          </cell>
          <cell r="G1570">
            <v>11000</v>
          </cell>
          <cell r="H1570">
            <v>2509620</v>
          </cell>
        </row>
        <row r="1571">
          <cell r="A1571">
            <v>410870</v>
          </cell>
          <cell r="B1571" t="str">
            <v>PR</v>
          </cell>
          <cell r="C1571" t="str">
            <v>GRANDES RIOS</v>
          </cell>
          <cell r="D1571" t="str">
            <v>410870</v>
          </cell>
          <cell r="F1571">
            <v>32700</v>
          </cell>
          <cell r="H1571">
            <v>16350</v>
          </cell>
        </row>
        <row r="1572">
          <cell r="A1572">
            <v>410895</v>
          </cell>
          <cell r="B1572" t="str">
            <v>PR</v>
          </cell>
          <cell r="C1572" t="str">
            <v>GUAMIRANGA</v>
          </cell>
          <cell r="D1572" t="str">
            <v>410895</v>
          </cell>
          <cell r="F1572">
            <v>41803870</v>
          </cell>
          <cell r="H1572">
            <v>20902215</v>
          </cell>
        </row>
        <row r="1573">
          <cell r="A1573">
            <v>410900</v>
          </cell>
          <cell r="B1573" t="str">
            <v>PR</v>
          </cell>
          <cell r="C1573" t="str">
            <v>GUAPIRAMA</v>
          </cell>
          <cell r="D1573" t="str">
            <v>410900</v>
          </cell>
          <cell r="F1573">
            <v>7080030</v>
          </cell>
          <cell r="H1573">
            <v>3540015</v>
          </cell>
        </row>
        <row r="1574">
          <cell r="A1574">
            <v>410910</v>
          </cell>
          <cell r="B1574" t="str">
            <v>PR</v>
          </cell>
          <cell r="C1574" t="str">
            <v>GUAPOREMA</v>
          </cell>
          <cell r="D1574" t="str">
            <v>410910</v>
          </cell>
          <cell r="F1574">
            <v>2908800</v>
          </cell>
          <cell r="H1574">
            <v>1454400</v>
          </cell>
        </row>
        <row r="1575">
          <cell r="A1575">
            <v>410920</v>
          </cell>
          <cell r="B1575" t="str">
            <v>PR</v>
          </cell>
          <cell r="C1575" t="str">
            <v>GUARACI</v>
          </cell>
          <cell r="D1575" t="str">
            <v>410920</v>
          </cell>
          <cell r="F1575">
            <v>5709060</v>
          </cell>
          <cell r="H1575">
            <v>2854530</v>
          </cell>
        </row>
        <row r="1576">
          <cell r="A1576">
            <v>410930</v>
          </cell>
          <cell r="B1576" t="str">
            <v>PR</v>
          </cell>
          <cell r="C1576" t="str">
            <v>GUARANIAÇU</v>
          </cell>
          <cell r="D1576" t="str">
            <v>410930</v>
          </cell>
          <cell r="F1576">
            <v>2460</v>
          </cell>
          <cell r="H1576">
            <v>1230</v>
          </cell>
        </row>
        <row r="1577">
          <cell r="A1577">
            <v>410950</v>
          </cell>
          <cell r="B1577" t="str">
            <v>PR</v>
          </cell>
          <cell r="C1577" t="str">
            <v>GUARAQUEÇABA</v>
          </cell>
          <cell r="D1577" t="str">
            <v>410950</v>
          </cell>
          <cell r="E1577">
            <v>17981</v>
          </cell>
          <cell r="F1577">
            <v>3990557</v>
          </cell>
          <cell r="G1577">
            <v>14280</v>
          </cell>
          <cell r="H1577">
            <v>2035831</v>
          </cell>
        </row>
        <row r="1578">
          <cell r="A1578">
            <v>410960</v>
          </cell>
          <cell r="B1578" t="str">
            <v>PR</v>
          </cell>
          <cell r="C1578" t="str">
            <v>GUARATUBA</v>
          </cell>
          <cell r="D1578" t="str">
            <v>410960</v>
          </cell>
          <cell r="F1578">
            <v>109043611</v>
          </cell>
          <cell r="H1578">
            <v>54549795</v>
          </cell>
        </row>
        <row r="1579">
          <cell r="A1579">
            <v>410970</v>
          </cell>
          <cell r="B1579" t="str">
            <v>PR</v>
          </cell>
          <cell r="C1579" t="str">
            <v>IBAITI</v>
          </cell>
          <cell r="D1579" t="str">
            <v>410970</v>
          </cell>
          <cell r="E1579">
            <v>284198</v>
          </cell>
          <cell r="F1579">
            <v>51482657</v>
          </cell>
          <cell r="G1579">
            <v>175285</v>
          </cell>
          <cell r="H1579">
            <v>23673602</v>
          </cell>
        </row>
        <row r="1580">
          <cell r="A1580">
            <v>410975</v>
          </cell>
          <cell r="B1580" t="str">
            <v>PR</v>
          </cell>
          <cell r="C1580" t="str">
            <v>IBEMA</v>
          </cell>
          <cell r="D1580" t="str">
            <v>410975</v>
          </cell>
          <cell r="F1580">
            <v>30</v>
          </cell>
          <cell r="H1580">
            <v>15</v>
          </cell>
        </row>
        <row r="1581">
          <cell r="A1581">
            <v>410980</v>
          </cell>
          <cell r="B1581" t="str">
            <v>PR</v>
          </cell>
          <cell r="C1581" t="str">
            <v>IBIPORÃ</v>
          </cell>
          <cell r="D1581" t="str">
            <v>410980</v>
          </cell>
          <cell r="F1581">
            <v>0</v>
          </cell>
          <cell r="H1581">
            <v>0</v>
          </cell>
        </row>
        <row r="1582">
          <cell r="A1582">
            <v>411005</v>
          </cell>
          <cell r="B1582" t="str">
            <v>PR</v>
          </cell>
          <cell r="C1582" t="str">
            <v>IGUATU</v>
          </cell>
          <cell r="D1582" t="str">
            <v>411005</v>
          </cell>
          <cell r="E1582">
            <v>93427</v>
          </cell>
          <cell r="F1582">
            <v>12732261</v>
          </cell>
          <cell r="G1582">
            <v>49350</v>
          </cell>
          <cell r="H1582">
            <v>6374704</v>
          </cell>
        </row>
        <row r="1583">
          <cell r="A1583">
            <v>411020</v>
          </cell>
          <cell r="B1583" t="str">
            <v>PR</v>
          </cell>
          <cell r="C1583" t="str">
            <v>INÁCIO MARTINS</v>
          </cell>
          <cell r="D1583" t="str">
            <v>411020</v>
          </cell>
          <cell r="F1583">
            <v>18887900</v>
          </cell>
          <cell r="H1583">
            <v>9444300</v>
          </cell>
        </row>
        <row r="1584">
          <cell r="A1584">
            <v>411030</v>
          </cell>
          <cell r="B1584" t="str">
            <v>PR</v>
          </cell>
          <cell r="C1584" t="str">
            <v>INAJÁ</v>
          </cell>
          <cell r="D1584" t="str">
            <v>411030</v>
          </cell>
          <cell r="E1584">
            <v>12040</v>
          </cell>
          <cell r="F1584">
            <v>13208977</v>
          </cell>
          <cell r="G1584">
            <v>8752</v>
          </cell>
          <cell r="H1584">
            <v>7105190</v>
          </cell>
        </row>
        <row r="1585">
          <cell r="A1585">
            <v>411080</v>
          </cell>
          <cell r="B1585" t="str">
            <v>PR</v>
          </cell>
          <cell r="C1585" t="str">
            <v>IRETAMA</v>
          </cell>
          <cell r="D1585" t="str">
            <v>411080</v>
          </cell>
          <cell r="F1585">
            <v>9844730</v>
          </cell>
          <cell r="H1585">
            <v>4957365</v>
          </cell>
        </row>
        <row r="1586">
          <cell r="A1586">
            <v>411110</v>
          </cell>
          <cell r="B1586" t="str">
            <v>PR</v>
          </cell>
          <cell r="C1586" t="str">
            <v>ITAMBÉ</v>
          </cell>
          <cell r="D1586" t="str">
            <v>411110</v>
          </cell>
          <cell r="F1586">
            <v>3000</v>
          </cell>
          <cell r="H1586">
            <v>1500</v>
          </cell>
        </row>
        <row r="1587">
          <cell r="A1587">
            <v>411130</v>
          </cell>
          <cell r="B1587" t="str">
            <v>PR</v>
          </cell>
          <cell r="C1587" t="str">
            <v>ITAÚNA DO SUL</v>
          </cell>
          <cell r="D1587" t="str">
            <v>411130</v>
          </cell>
          <cell r="F1587">
            <v>617130</v>
          </cell>
          <cell r="H1587">
            <v>308565</v>
          </cell>
        </row>
        <row r="1588">
          <cell r="A1588">
            <v>411150</v>
          </cell>
          <cell r="B1588" t="str">
            <v>PR</v>
          </cell>
          <cell r="C1588" t="str">
            <v>IVAIPORÃ</v>
          </cell>
          <cell r="D1588" t="str">
            <v>411150</v>
          </cell>
          <cell r="F1588">
            <v>44974890</v>
          </cell>
          <cell r="H1588">
            <v>22487445</v>
          </cell>
        </row>
        <row r="1589">
          <cell r="A1589">
            <v>411155</v>
          </cell>
          <cell r="B1589" t="str">
            <v>PR</v>
          </cell>
          <cell r="C1589" t="str">
            <v>IVATÉ</v>
          </cell>
          <cell r="D1589" t="str">
            <v>411155</v>
          </cell>
          <cell r="E1589">
            <v>88026</v>
          </cell>
          <cell r="F1589">
            <v>13680146</v>
          </cell>
          <cell r="G1589">
            <v>53387</v>
          </cell>
          <cell r="H1589">
            <v>7058286</v>
          </cell>
        </row>
        <row r="1590">
          <cell r="A1590">
            <v>411170</v>
          </cell>
          <cell r="B1590" t="str">
            <v>PR</v>
          </cell>
          <cell r="C1590" t="str">
            <v>JABOTI</v>
          </cell>
          <cell r="D1590" t="str">
            <v>411170</v>
          </cell>
          <cell r="E1590">
            <v>119753</v>
          </cell>
          <cell r="F1590">
            <v>11104691</v>
          </cell>
          <cell r="G1590">
            <v>69503</v>
          </cell>
          <cell r="H1590">
            <v>5895779</v>
          </cell>
        </row>
        <row r="1591">
          <cell r="A1591">
            <v>411180</v>
          </cell>
          <cell r="B1591" t="str">
            <v>PR</v>
          </cell>
          <cell r="C1591" t="str">
            <v>JACAREZINHO</v>
          </cell>
          <cell r="D1591" t="str">
            <v>411180</v>
          </cell>
          <cell r="F1591">
            <v>1920000</v>
          </cell>
          <cell r="H1591">
            <v>960000</v>
          </cell>
        </row>
        <row r="1592">
          <cell r="A1592">
            <v>411190</v>
          </cell>
          <cell r="B1592" t="str">
            <v>PR</v>
          </cell>
          <cell r="C1592" t="str">
            <v>JAGUAPITÃ</v>
          </cell>
          <cell r="D1592" t="str">
            <v>411190</v>
          </cell>
          <cell r="F1592">
            <v>3999420</v>
          </cell>
          <cell r="H1592">
            <v>1999710</v>
          </cell>
        </row>
        <row r="1593">
          <cell r="A1593">
            <v>411200</v>
          </cell>
          <cell r="B1593" t="str">
            <v>PR</v>
          </cell>
          <cell r="C1593" t="str">
            <v>JAGUARIAÍVA</v>
          </cell>
          <cell r="D1593" t="str">
            <v>411200</v>
          </cell>
          <cell r="F1593">
            <v>8521920</v>
          </cell>
          <cell r="H1593">
            <v>4260960</v>
          </cell>
        </row>
        <row r="1594">
          <cell r="A1594">
            <v>411220</v>
          </cell>
          <cell r="B1594" t="str">
            <v>PR</v>
          </cell>
          <cell r="C1594" t="str">
            <v>JANIÓPOLIS</v>
          </cell>
          <cell r="D1594" t="str">
            <v>411220</v>
          </cell>
          <cell r="F1594">
            <v>5704618380</v>
          </cell>
          <cell r="H1594">
            <v>2852309190</v>
          </cell>
        </row>
        <row r="1595">
          <cell r="A1595">
            <v>411230</v>
          </cell>
          <cell r="B1595" t="str">
            <v>PR</v>
          </cell>
          <cell r="C1595" t="str">
            <v>JAPIRA</v>
          </cell>
          <cell r="D1595" t="str">
            <v>411230</v>
          </cell>
          <cell r="F1595">
            <v>0</v>
          </cell>
          <cell r="H1595">
            <v>0</v>
          </cell>
        </row>
        <row r="1596">
          <cell r="A1596">
            <v>411250</v>
          </cell>
          <cell r="B1596" t="str">
            <v>PR</v>
          </cell>
          <cell r="C1596" t="str">
            <v>JARDIM ALEGRE</v>
          </cell>
          <cell r="D1596" t="str">
            <v>411250</v>
          </cell>
          <cell r="F1596">
            <v>21191110</v>
          </cell>
          <cell r="H1596">
            <v>10603080</v>
          </cell>
        </row>
        <row r="1597">
          <cell r="A1597">
            <v>411275</v>
          </cell>
          <cell r="B1597" t="str">
            <v>PR</v>
          </cell>
          <cell r="C1597" t="str">
            <v>JESUÍTAS</v>
          </cell>
          <cell r="D1597" t="str">
            <v>411275</v>
          </cell>
          <cell r="F1597">
            <v>1260</v>
          </cell>
          <cell r="H1597">
            <v>630</v>
          </cell>
        </row>
        <row r="1598">
          <cell r="A1598">
            <v>411290</v>
          </cell>
          <cell r="B1598" t="str">
            <v>PR</v>
          </cell>
          <cell r="C1598" t="str">
            <v>JUNDIAÍ DO SUL</v>
          </cell>
          <cell r="D1598" t="str">
            <v>411290</v>
          </cell>
          <cell r="F1598">
            <v>438090</v>
          </cell>
          <cell r="H1598">
            <v>219045</v>
          </cell>
        </row>
        <row r="1599">
          <cell r="A1599">
            <v>411295</v>
          </cell>
          <cell r="B1599" t="str">
            <v>PR</v>
          </cell>
          <cell r="C1599" t="str">
            <v>JURANDA</v>
          </cell>
          <cell r="D1599" t="str">
            <v>411295</v>
          </cell>
          <cell r="F1599">
            <v>11826546</v>
          </cell>
          <cell r="H1599">
            <v>5940825</v>
          </cell>
        </row>
        <row r="1600">
          <cell r="A1600">
            <v>411300</v>
          </cell>
          <cell r="B1600" t="str">
            <v>PR</v>
          </cell>
          <cell r="C1600" t="str">
            <v>JUSSARA</v>
          </cell>
          <cell r="D1600" t="str">
            <v>411300</v>
          </cell>
          <cell r="F1600">
            <v>2444190</v>
          </cell>
          <cell r="H1600">
            <v>1222095</v>
          </cell>
        </row>
        <row r="1601">
          <cell r="A1601">
            <v>411310</v>
          </cell>
          <cell r="B1601" t="str">
            <v>PR</v>
          </cell>
          <cell r="C1601" t="str">
            <v>KALORÉ</v>
          </cell>
          <cell r="D1601" t="str">
            <v>411310</v>
          </cell>
          <cell r="F1601">
            <v>23495769</v>
          </cell>
          <cell r="H1601">
            <v>11756610</v>
          </cell>
        </row>
        <row r="1602">
          <cell r="A1602">
            <v>411325</v>
          </cell>
          <cell r="B1602" t="str">
            <v>PR</v>
          </cell>
          <cell r="C1602" t="str">
            <v>LARANJAL</v>
          </cell>
          <cell r="D1602" t="str">
            <v>411325</v>
          </cell>
          <cell r="E1602">
            <v>108875</v>
          </cell>
          <cell r="F1602">
            <v>17910384</v>
          </cell>
          <cell r="G1602">
            <v>56324</v>
          </cell>
          <cell r="H1602">
            <v>9315396</v>
          </cell>
        </row>
        <row r="1603">
          <cell r="A1603">
            <v>411330</v>
          </cell>
          <cell r="B1603" t="str">
            <v>PR</v>
          </cell>
          <cell r="C1603" t="str">
            <v>LARANJEIRAS DO SUL</v>
          </cell>
          <cell r="D1603" t="str">
            <v>411330</v>
          </cell>
          <cell r="F1603">
            <v>6550440</v>
          </cell>
          <cell r="H1603">
            <v>3275220</v>
          </cell>
        </row>
        <row r="1604">
          <cell r="A1604">
            <v>411340</v>
          </cell>
          <cell r="B1604" t="str">
            <v>PR</v>
          </cell>
          <cell r="C1604" t="str">
            <v>LEÓPOLIS</v>
          </cell>
          <cell r="D1604" t="str">
            <v>411340</v>
          </cell>
          <cell r="E1604">
            <v>81761</v>
          </cell>
          <cell r="F1604">
            <v>35780064</v>
          </cell>
          <cell r="G1604">
            <v>45133</v>
          </cell>
          <cell r="H1604">
            <v>19020717</v>
          </cell>
        </row>
        <row r="1605">
          <cell r="A1605">
            <v>411342</v>
          </cell>
          <cell r="B1605" t="str">
            <v>PR</v>
          </cell>
          <cell r="C1605" t="str">
            <v>LIDIANÓPOLIS</v>
          </cell>
          <cell r="D1605" t="str">
            <v>411342</v>
          </cell>
          <cell r="F1605">
            <v>6385599</v>
          </cell>
          <cell r="H1605">
            <v>3192810</v>
          </cell>
        </row>
        <row r="1606">
          <cell r="A1606">
            <v>411345</v>
          </cell>
          <cell r="B1606" t="str">
            <v>PR</v>
          </cell>
          <cell r="C1606" t="str">
            <v>LINDOESTE</v>
          </cell>
          <cell r="D1606" t="str">
            <v>411345</v>
          </cell>
          <cell r="F1606">
            <v>741271200</v>
          </cell>
          <cell r="H1606">
            <v>370635600</v>
          </cell>
        </row>
        <row r="1607">
          <cell r="A1607">
            <v>411360</v>
          </cell>
          <cell r="B1607" t="str">
            <v>PR</v>
          </cell>
          <cell r="C1607" t="str">
            <v>LOBATO</v>
          </cell>
          <cell r="D1607" t="str">
            <v>411360</v>
          </cell>
          <cell r="F1607">
            <v>10791300</v>
          </cell>
          <cell r="H1607">
            <v>5395650</v>
          </cell>
        </row>
        <row r="1608">
          <cell r="A1608">
            <v>411373</v>
          </cell>
          <cell r="B1608" t="str">
            <v>PR</v>
          </cell>
          <cell r="C1608" t="str">
            <v>LUIZIANA</v>
          </cell>
          <cell r="D1608" t="str">
            <v>411373</v>
          </cell>
          <cell r="E1608">
            <v>35335</v>
          </cell>
          <cell r="F1608">
            <v>26089159</v>
          </cell>
          <cell r="G1608">
            <v>26800</v>
          </cell>
          <cell r="H1608">
            <v>13384019</v>
          </cell>
        </row>
        <row r="1609">
          <cell r="A1609">
            <v>411375</v>
          </cell>
          <cell r="B1609" t="str">
            <v>PR</v>
          </cell>
          <cell r="C1609" t="str">
            <v>LUNARDELLI</v>
          </cell>
          <cell r="D1609" t="str">
            <v>411375</v>
          </cell>
          <cell r="E1609">
            <v>71886</v>
          </cell>
          <cell r="F1609">
            <v>11995324</v>
          </cell>
          <cell r="G1609">
            <v>42496</v>
          </cell>
          <cell r="H1609">
            <v>6829060</v>
          </cell>
        </row>
        <row r="1610">
          <cell r="A1610">
            <v>411400</v>
          </cell>
          <cell r="B1610" t="str">
            <v>PR</v>
          </cell>
          <cell r="C1610" t="str">
            <v>MAMBORÊ</v>
          </cell>
          <cell r="D1610" t="str">
            <v>411400</v>
          </cell>
          <cell r="F1610">
            <v>47221130</v>
          </cell>
          <cell r="H1610">
            <v>23614065</v>
          </cell>
        </row>
        <row r="1611">
          <cell r="A1611">
            <v>411410</v>
          </cell>
          <cell r="B1611" t="str">
            <v>PR</v>
          </cell>
          <cell r="C1611" t="str">
            <v>MANDAGUAÇU</v>
          </cell>
          <cell r="D1611" t="str">
            <v>411410</v>
          </cell>
          <cell r="E1611">
            <v>494675</v>
          </cell>
          <cell r="F1611">
            <v>78049292</v>
          </cell>
          <cell r="G1611">
            <v>237014</v>
          </cell>
          <cell r="H1611">
            <v>39522398</v>
          </cell>
        </row>
        <row r="1612">
          <cell r="A1612">
            <v>411435</v>
          </cell>
          <cell r="B1612" t="str">
            <v>PR</v>
          </cell>
          <cell r="C1612" t="str">
            <v>MANFRINÓPOLIS</v>
          </cell>
          <cell r="D1612" t="str">
            <v>411435</v>
          </cell>
          <cell r="F1612">
            <v>3050270</v>
          </cell>
          <cell r="H1612">
            <v>1525170</v>
          </cell>
        </row>
        <row r="1613">
          <cell r="A1613">
            <v>411450</v>
          </cell>
          <cell r="B1613" t="str">
            <v>PR</v>
          </cell>
          <cell r="C1613" t="str">
            <v>MANOEL RIBAS</v>
          </cell>
          <cell r="D1613" t="str">
            <v>411450</v>
          </cell>
          <cell r="F1613">
            <v>42966690</v>
          </cell>
          <cell r="H1613">
            <v>21483345</v>
          </cell>
        </row>
        <row r="1614">
          <cell r="A1614">
            <v>411470</v>
          </cell>
          <cell r="B1614" t="str">
            <v>PR</v>
          </cell>
          <cell r="C1614" t="str">
            <v>MARIA HELENA</v>
          </cell>
          <cell r="D1614" t="str">
            <v>411470</v>
          </cell>
          <cell r="F1614">
            <v>756420</v>
          </cell>
          <cell r="H1614">
            <v>378210</v>
          </cell>
        </row>
        <row r="1615">
          <cell r="A1615">
            <v>411500</v>
          </cell>
          <cell r="B1615" t="str">
            <v>PR</v>
          </cell>
          <cell r="C1615" t="str">
            <v>MARILENA</v>
          </cell>
          <cell r="D1615" t="str">
            <v>411500</v>
          </cell>
          <cell r="F1615">
            <v>10273620</v>
          </cell>
          <cell r="H1615">
            <v>5139960</v>
          </cell>
        </row>
        <row r="1616">
          <cell r="A1616">
            <v>411510</v>
          </cell>
          <cell r="B1616" t="str">
            <v>PR</v>
          </cell>
          <cell r="C1616" t="str">
            <v>MARILUZ</v>
          </cell>
          <cell r="D1616" t="str">
            <v>411510</v>
          </cell>
          <cell r="E1616">
            <v>77020</v>
          </cell>
          <cell r="F1616">
            <v>41306262</v>
          </cell>
          <cell r="G1616">
            <v>38176</v>
          </cell>
          <cell r="H1616">
            <v>22596737</v>
          </cell>
        </row>
        <row r="1617">
          <cell r="A1617">
            <v>411540</v>
          </cell>
          <cell r="B1617" t="str">
            <v>PR</v>
          </cell>
          <cell r="C1617" t="str">
            <v>MARMELEIRO</v>
          </cell>
          <cell r="D1617" t="str">
            <v>411540</v>
          </cell>
          <cell r="F1617">
            <v>1350</v>
          </cell>
          <cell r="H1617">
            <v>675</v>
          </cell>
        </row>
        <row r="1618">
          <cell r="A1618">
            <v>411545</v>
          </cell>
          <cell r="B1618" t="str">
            <v>PR</v>
          </cell>
          <cell r="C1618" t="str">
            <v>MARQUINHO</v>
          </cell>
          <cell r="D1618" t="str">
            <v>411545</v>
          </cell>
          <cell r="E1618">
            <v>62621</v>
          </cell>
          <cell r="F1618">
            <v>15729974</v>
          </cell>
          <cell r="G1618">
            <v>43109</v>
          </cell>
          <cell r="H1618">
            <v>8149774</v>
          </cell>
        </row>
        <row r="1619">
          <cell r="A1619">
            <v>411570</v>
          </cell>
          <cell r="B1619" t="str">
            <v>PR</v>
          </cell>
          <cell r="C1619" t="str">
            <v>MATINHOS</v>
          </cell>
          <cell r="D1619" t="str">
            <v>411570</v>
          </cell>
          <cell r="F1619">
            <v>60324910</v>
          </cell>
          <cell r="H1619">
            <v>30162630</v>
          </cell>
        </row>
        <row r="1620">
          <cell r="A1620">
            <v>411573</v>
          </cell>
          <cell r="B1620" t="str">
            <v>PR</v>
          </cell>
          <cell r="C1620" t="str">
            <v>MATO RICO</v>
          </cell>
          <cell r="D1620" t="str">
            <v>411573</v>
          </cell>
          <cell r="E1620">
            <v>21084</v>
          </cell>
          <cell r="F1620">
            <v>51605747</v>
          </cell>
          <cell r="G1620">
            <v>20167</v>
          </cell>
          <cell r="H1620">
            <v>26178605</v>
          </cell>
        </row>
        <row r="1621">
          <cell r="A1621">
            <v>411590</v>
          </cell>
          <cell r="B1621" t="str">
            <v>PR</v>
          </cell>
          <cell r="C1621" t="str">
            <v>MIRADOR</v>
          </cell>
          <cell r="D1621" t="str">
            <v>411590</v>
          </cell>
          <cell r="F1621">
            <v>0</v>
          </cell>
          <cell r="H1621">
            <v>0</v>
          </cell>
        </row>
        <row r="1622">
          <cell r="A1622">
            <v>411620</v>
          </cell>
          <cell r="B1622" t="str">
            <v>PR</v>
          </cell>
          <cell r="C1622" t="str">
            <v>MORRETES</v>
          </cell>
          <cell r="D1622" t="str">
            <v>411620</v>
          </cell>
          <cell r="F1622">
            <v>0</v>
          </cell>
          <cell r="H1622">
            <v>0</v>
          </cell>
        </row>
        <row r="1623">
          <cell r="A1623">
            <v>411630</v>
          </cell>
          <cell r="B1623" t="str">
            <v>PR</v>
          </cell>
          <cell r="C1623" t="str">
            <v>MUNHOZ DE MELO</v>
          </cell>
          <cell r="D1623" t="str">
            <v>411630</v>
          </cell>
          <cell r="F1623">
            <v>4345830</v>
          </cell>
          <cell r="H1623">
            <v>2172915</v>
          </cell>
        </row>
        <row r="1624">
          <cell r="A1624">
            <v>411640</v>
          </cell>
          <cell r="B1624" t="str">
            <v>PR</v>
          </cell>
          <cell r="C1624" t="str">
            <v>NOSSA SENHORA DAS GRAÇAS</v>
          </cell>
          <cell r="D1624" t="str">
            <v>411640</v>
          </cell>
          <cell r="E1624">
            <v>52441</v>
          </cell>
          <cell r="F1624">
            <v>7649556</v>
          </cell>
          <cell r="G1624">
            <v>29114</v>
          </cell>
          <cell r="H1624">
            <v>4109146</v>
          </cell>
        </row>
        <row r="1625">
          <cell r="A1625">
            <v>411680</v>
          </cell>
          <cell r="B1625" t="str">
            <v>PR</v>
          </cell>
          <cell r="C1625" t="str">
            <v>NOVA CANTU</v>
          </cell>
          <cell r="D1625" t="str">
            <v>411680</v>
          </cell>
          <cell r="F1625">
            <v>708900</v>
          </cell>
          <cell r="H1625">
            <v>354450</v>
          </cell>
        </row>
        <row r="1626">
          <cell r="A1626">
            <v>411690</v>
          </cell>
          <cell r="B1626" t="str">
            <v>PR</v>
          </cell>
          <cell r="C1626" t="str">
            <v>NOVA ESPERANÇA</v>
          </cell>
          <cell r="D1626" t="str">
            <v>411690</v>
          </cell>
          <cell r="F1626">
            <v>73500</v>
          </cell>
          <cell r="H1626">
            <v>36750</v>
          </cell>
        </row>
        <row r="1627">
          <cell r="A1627">
            <v>411705</v>
          </cell>
          <cell r="B1627" t="str">
            <v>PR</v>
          </cell>
          <cell r="C1627" t="str">
            <v>NOVA LARANJEIRAS</v>
          </cell>
          <cell r="D1627" t="str">
            <v>411705</v>
          </cell>
          <cell r="F1627">
            <v>31508320</v>
          </cell>
          <cell r="H1627">
            <v>15754440</v>
          </cell>
        </row>
        <row r="1628">
          <cell r="A1628">
            <v>411721</v>
          </cell>
          <cell r="B1628" t="str">
            <v>PR</v>
          </cell>
          <cell r="C1628" t="str">
            <v>NOVA SANTA BÁRBARA</v>
          </cell>
          <cell r="D1628" t="str">
            <v>411721</v>
          </cell>
          <cell r="E1628">
            <v>17555</v>
          </cell>
          <cell r="F1628">
            <v>5055621</v>
          </cell>
          <cell r="G1628">
            <v>9739</v>
          </cell>
          <cell r="H1628">
            <v>2492271</v>
          </cell>
        </row>
        <row r="1629">
          <cell r="A1629">
            <v>411727</v>
          </cell>
          <cell r="B1629" t="str">
            <v>PR</v>
          </cell>
          <cell r="C1629" t="str">
            <v>NOVA TEBAS</v>
          </cell>
          <cell r="D1629" t="str">
            <v>411727</v>
          </cell>
          <cell r="F1629">
            <v>3478320</v>
          </cell>
          <cell r="H1629">
            <v>1739160</v>
          </cell>
        </row>
        <row r="1630">
          <cell r="A1630">
            <v>411729</v>
          </cell>
          <cell r="B1630" t="str">
            <v>PR</v>
          </cell>
          <cell r="C1630" t="str">
            <v>NOVO ITACOLOMI</v>
          </cell>
          <cell r="D1630" t="str">
            <v>411729</v>
          </cell>
          <cell r="F1630">
            <v>2642550</v>
          </cell>
          <cell r="H1630">
            <v>1321275</v>
          </cell>
        </row>
        <row r="1631">
          <cell r="A1631">
            <v>411730</v>
          </cell>
          <cell r="B1631" t="str">
            <v>PR</v>
          </cell>
          <cell r="C1631" t="str">
            <v>ORTIGUEIRA</v>
          </cell>
          <cell r="D1631" t="str">
            <v>411730</v>
          </cell>
          <cell r="F1631">
            <v>23126940</v>
          </cell>
          <cell r="H1631">
            <v>11563470</v>
          </cell>
        </row>
        <row r="1632">
          <cell r="A1632">
            <v>411745</v>
          </cell>
          <cell r="B1632" t="str">
            <v>PR</v>
          </cell>
          <cell r="C1632" t="str">
            <v>OURO VERDE DO OESTE</v>
          </cell>
          <cell r="D1632" t="str">
            <v>411745</v>
          </cell>
          <cell r="F1632">
            <v>7912080</v>
          </cell>
          <cell r="H1632">
            <v>3956040</v>
          </cell>
        </row>
        <row r="1633">
          <cell r="A1633">
            <v>411750</v>
          </cell>
          <cell r="B1633" t="str">
            <v>PR</v>
          </cell>
          <cell r="C1633" t="str">
            <v>PAIÇANDU</v>
          </cell>
          <cell r="D1633" t="str">
            <v>411750</v>
          </cell>
          <cell r="F1633">
            <v>31658520</v>
          </cell>
          <cell r="H1633">
            <v>15829260</v>
          </cell>
        </row>
        <row r="1634">
          <cell r="A1634">
            <v>411770</v>
          </cell>
          <cell r="B1634" t="str">
            <v>PR</v>
          </cell>
          <cell r="C1634" t="str">
            <v>PALMEIRA</v>
          </cell>
          <cell r="D1634" t="str">
            <v>411770</v>
          </cell>
          <cell r="F1634">
            <v>56947840</v>
          </cell>
          <cell r="H1634">
            <v>28475670</v>
          </cell>
        </row>
        <row r="1635">
          <cell r="A1635">
            <v>411780</v>
          </cell>
          <cell r="B1635" t="str">
            <v>PR</v>
          </cell>
          <cell r="C1635" t="str">
            <v>PALMITAL</v>
          </cell>
          <cell r="D1635" t="str">
            <v>411780</v>
          </cell>
          <cell r="E1635">
            <v>41858</v>
          </cell>
          <cell r="F1635">
            <v>55355815</v>
          </cell>
          <cell r="G1635">
            <v>20897</v>
          </cell>
          <cell r="H1635">
            <v>27946178</v>
          </cell>
        </row>
        <row r="1636">
          <cell r="A1636">
            <v>411820</v>
          </cell>
          <cell r="B1636" t="str">
            <v>PR</v>
          </cell>
          <cell r="C1636" t="str">
            <v>PARANAGUÁ</v>
          </cell>
          <cell r="D1636" t="str">
            <v>411820</v>
          </cell>
          <cell r="F1636">
            <v>126470306</v>
          </cell>
          <cell r="H1636">
            <v>63235230</v>
          </cell>
        </row>
        <row r="1637">
          <cell r="A1637">
            <v>411830</v>
          </cell>
          <cell r="B1637" t="str">
            <v>PR</v>
          </cell>
          <cell r="C1637" t="str">
            <v>PARANAPOEMA</v>
          </cell>
          <cell r="D1637" t="str">
            <v>411830</v>
          </cell>
          <cell r="E1637">
            <v>77573</v>
          </cell>
          <cell r="F1637">
            <v>6814970</v>
          </cell>
          <cell r="G1637">
            <v>44761</v>
          </cell>
          <cell r="H1637">
            <v>3605059</v>
          </cell>
        </row>
        <row r="1638">
          <cell r="A1638">
            <v>411860</v>
          </cell>
          <cell r="B1638" t="str">
            <v>PR</v>
          </cell>
          <cell r="C1638" t="str">
            <v>PAULA FREITAS</v>
          </cell>
          <cell r="D1638" t="str">
            <v>411860</v>
          </cell>
          <cell r="F1638">
            <v>2757840</v>
          </cell>
          <cell r="H1638">
            <v>1378920</v>
          </cell>
        </row>
        <row r="1639">
          <cell r="A1639">
            <v>411870</v>
          </cell>
          <cell r="B1639" t="str">
            <v>PR</v>
          </cell>
          <cell r="C1639" t="str">
            <v>PAULO FRONTIN</v>
          </cell>
          <cell r="D1639" t="str">
            <v>411870</v>
          </cell>
          <cell r="F1639">
            <v>29260640</v>
          </cell>
          <cell r="H1639">
            <v>14640120</v>
          </cell>
        </row>
        <row r="1640">
          <cell r="A1640">
            <v>411880</v>
          </cell>
          <cell r="B1640" t="str">
            <v>PR</v>
          </cell>
          <cell r="C1640" t="str">
            <v>PEABIRU</v>
          </cell>
          <cell r="D1640" t="str">
            <v>411880</v>
          </cell>
          <cell r="F1640">
            <v>1986120</v>
          </cell>
          <cell r="H1640">
            <v>993060</v>
          </cell>
        </row>
        <row r="1641">
          <cell r="A1641">
            <v>411885</v>
          </cell>
          <cell r="B1641" t="str">
            <v>PR</v>
          </cell>
          <cell r="C1641" t="str">
            <v>PEROBAL</v>
          </cell>
          <cell r="D1641" t="str">
            <v>411885</v>
          </cell>
          <cell r="E1641">
            <v>55087</v>
          </cell>
          <cell r="F1641">
            <v>8206926</v>
          </cell>
          <cell r="G1641">
            <v>28077</v>
          </cell>
          <cell r="H1641">
            <v>4180604</v>
          </cell>
        </row>
        <row r="1642">
          <cell r="A1642">
            <v>411910</v>
          </cell>
          <cell r="B1642" t="str">
            <v>PR</v>
          </cell>
          <cell r="C1642" t="str">
            <v>PIÊN</v>
          </cell>
          <cell r="D1642" t="str">
            <v>411910</v>
          </cell>
          <cell r="F1642">
            <v>2499120</v>
          </cell>
          <cell r="H1642">
            <v>1249560</v>
          </cell>
        </row>
        <row r="1643">
          <cell r="A1643">
            <v>411920</v>
          </cell>
          <cell r="B1643" t="str">
            <v>PR</v>
          </cell>
          <cell r="C1643" t="str">
            <v>PINHALÃO</v>
          </cell>
          <cell r="D1643" t="str">
            <v>411920</v>
          </cell>
          <cell r="E1643">
            <v>70255</v>
          </cell>
          <cell r="F1643">
            <v>48673943</v>
          </cell>
          <cell r="G1643">
            <v>30966</v>
          </cell>
          <cell r="H1643">
            <v>23807344</v>
          </cell>
        </row>
        <row r="1644">
          <cell r="A1644">
            <v>411930</v>
          </cell>
          <cell r="B1644" t="str">
            <v>PR</v>
          </cell>
          <cell r="C1644" t="str">
            <v>PINHÃO</v>
          </cell>
          <cell r="D1644" t="str">
            <v>411930</v>
          </cell>
          <cell r="F1644">
            <v>88632810</v>
          </cell>
          <cell r="H1644">
            <v>44316405</v>
          </cell>
        </row>
        <row r="1645">
          <cell r="A1645">
            <v>411960</v>
          </cell>
          <cell r="B1645" t="str">
            <v>PR</v>
          </cell>
          <cell r="C1645" t="str">
            <v>PITANGA</v>
          </cell>
          <cell r="D1645" t="str">
            <v>411960</v>
          </cell>
          <cell r="F1645">
            <v>56684135</v>
          </cell>
          <cell r="H1645">
            <v>28344255</v>
          </cell>
        </row>
        <row r="1646">
          <cell r="A1646">
            <v>411965</v>
          </cell>
          <cell r="B1646" t="str">
            <v>PR</v>
          </cell>
          <cell r="C1646" t="str">
            <v>PITANGUEIRAS</v>
          </cell>
          <cell r="D1646" t="str">
            <v>411965</v>
          </cell>
          <cell r="F1646">
            <v>5854416</v>
          </cell>
          <cell r="H1646">
            <v>2931765</v>
          </cell>
        </row>
        <row r="1647">
          <cell r="A1647">
            <v>411970</v>
          </cell>
          <cell r="B1647" t="str">
            <v>PR</v>
          </cell>
          <cell r="C1647" t="str">
            <v>PLANALTINA DO PARANÁ</v>
          </cell>
          <cell r="D1647" t="str">
            <v>411970</v>
          </cell>
          <cell r="F1647">
            <v>7344990</v>
          </cell>
          <cell r="H1647">
            <v>3672495</v>
          </cell>
        </row>
        <row r="1648">
          <cell r="A1648">
            <v>411995</v>
          </cell>
          <cell r="B1648" t="str">
            <v>PR</v>
          </cell>
          <cell r="C1648" t="str">
            <v>PONTAL DO PARANÁ</v>
          </cell>
          <cell r="D1648" t="str">
            <v>411995</v>
          </cell>
          <cell r="F1648">
            <v>51961990</v>
          </cell>
          <cell r="H1648">
            <v>25982745</v>
          </cell>
        </row>
        <row r="1649">
          <cell r="A1649">
            <v>412010</v>
          </cell>
          <cell r="B1649" t="str">
            <v>PR</v>
          </cell>
          <cell r="C1649" t="str">
            <v>PORTO AMAZONAS</v>
          </cell>
          <cell r="D1649" t="str">
            <v>412010</v>
          </cell>
          <cell r="F1649">
            <v>2584230</v>
          </cell>
          <cell r="H1649">
            <v>1292115</v>
          </cell>
        </row>
        <row r="1650">
          <cell r="A1650">
            <v>412015</v>
          </cell>
          <cell r="B1650" t="str">
            <v>PR</v>
          </cell>
          <cell r="C1650" t="str">
            <v>PORTO BARREIRO</v>
          </cell>
          <cell r="D1650" t="str">
            <v>412015</v>
          </cell>
          <cell r="F1650">
            <v>13210630</v>
          </cell>
          <cell r="H1650">
            <v>6605490</v>
          </cell>
        </row>
        <row r="1651">
          <cell r="A1651">
            <v>412030</v>
          </cell>
          <cell r="B1651" t="str">
            <v>PR</v>
          </cell>
          <cell r="C1651" t="str">
            <v>PORTO VITÓRIA</v>
          </cell>
          <cell r="D1651" t="str">
            <v>412030</v>
          </cell>
          <cell r="F1651">
            <v>19723430</v>
          </cell>
          <cell r="H1651">
            <v>9861750</v>
          </cell>
        </row>
        <row r="1652">
          <cell r="A1652">
            <v>412040</v>
          </cell>
          <cell r="B1652" t="str">
            <v>PR</v>
          </cell>
          <cell r="C1652" t="str">
            <v>PRESIDENTE CASTELO BRANCO</v>
          </cell>
          <cell r="D1652" t="str">
            <v>412040</v>
          </cell>
          <cell r="F1652">
            <v>39270</v>
          </cell>
          <cell r="H1652">
            <v>19635</v>
          </cell>
        </row>
        <row r="1653">
          <cell r="A1653">
            <v>412050</v>
          </cell>
          <cell r="B1653" t="str">
            <v>PR</v>
          </cell>
          <cell r="C1653" t="str">
            <v>PRIMEIRO DE MAIO</v>
          </cell>
          <cell r="D1653" t="str">
            <v>412050</v>
          </cell>
          <cell r="F1653">
            <v>1059780</v>
          </cell>
          <cell r="H1653">
            <v>529890</v>
          </cell>
        </row>
        <row r="1654">
          <cell r="A1654">
            <v>412070</v>
          </cell>
          <cell r="B1654" t="str">
            <v>PR</v>
          </cell>
          <cell r="C1654" t="str">
            <v>QUATIGUÁ</v>
          </cell>
          <cell r="D1654" t="str">
            <v>412070</v>
          </cell>
          <cell r="E1654">
            <v>160990</v>
          </cell>
          <cell r="F1654">
            <v>33969971</v>
          </cell>
          <cell r="G1654">
            <v>86979</v>
          </cell>
          <cell r="H1654">
            <v>17604479</v>
          </cell>
        </row>
        <row r="1655">
          <cell r="A1655">
            <v>412080</v>
          </cell>
          <cell r="B1655" t="str">
            <v>PR</v>
          </cell>
          <cell r="C1655" t="str">
            <v>QUATRO BARRAS</v>
          </cell>
          <cell r="D1655" t="str">
            <v>412080</v>
          </cell>
          <cell r="E1655">
            <v>155526</v>
          </cell>
          <cell r="F1655">
            <v>388532660</v>
          </cell>
          <cell r="G1655">
            <v>66786</v>
          </cell>
          <cell r="H1655">
            <v>203955159</v>
          </cell>
        </row>
        <row r="1656">
          <cell r="A1656">
            <v>412090</v>
          </cell>
          <cell r="B1656" t="str">
            <v>PR</v>
          </cell>
          <cell r="C1656" t="str">
            <v>QUEDAS DO IGUAÇU</v>
          </cell>
          <cell r="D1656" t="str">
            <v>412090</v>
          </cell>
          <cell r="F1656">
            <v>610264800</v>
          </cell>
          <cell r="H1656">
            <v>305132400</v>
          </cell>
        </row>
        <row r="1657">
          <cell r="A1657">
            <v>412110</v>
          </cell>
          <cell r="B1657" t="str">
            <v>PR</v>
          </cell>
          <cell r="C1657" t="str">
            <v>QUINTA DO SOL</v>
          </cell>
          <cell r="D1657" t="str">
            <v>412110</v>
          </cell>
          <cell r="F1657">
            <v>2027400</v>
          </cell>
          <cell r="H1657">
            <v>1013700</v>
          </cell>
        </row>
        <row r="1658">
          <cell r="A1658">
            <v>412120</v>
          </cell>
          <cell r="B1658" t="str">
            <v>PR</v>
          </cell>
          <cell r="C1658" t="str">
            <v>QUITANDINHA</v>
          </cell>
          <cell r="D1658" t="str">
            <v>412120</v>
          </cell>
          <cell r="E1658">
            <v>361177</v>
          </cell>
          <cell r="F1658">
            <v>110059681</v>
          </cell>
          <cell r="G1658">
            <v>193733</v>
          </cell>
          <cell r="H1658">
            <v>55473717</v>
          </cell>
        </row>
        <row r="1659">
          <cell r="A1659">
            <v>412150</v>
          </cell>
          <cell r="B1659" t="str">
            <v>PR</v>
          </cell>
          <cell r="C1659" t="str">
            <v>REBOUÇAS</v>
          </cell>
          <cell r="D1659" t="str">
            <v>412150</v>
          </cell>
          <cell r="F1659">
            <v>5901660</v>
          </cell>
          <cell r="H1659">
            <v>2950830</v>
          </cell>
        </row>
        <row r="1660">
          <cell r="A1660">
            <v>412170</v>
          </cell>
          <cell r="B1660" t="str">
            <v>PR</v>
          </cell>
          <cell r="C1660" t="str">
            <v>RESERVA</v>
          </cell>
          <cell r="D1660" t="str">
            <v>412170</v>
          </cell>
          <cell r="F1660">
            <v>0</v>
          </cell>
          <cell r="H1660">
            <v>0</v>
          </cell>
        </row>
        <row r="1661">
          <cell r="A1661">
            <v>412175</v>
          </cell>
          <cell r="B1661" t="str">
            <v>PR</v>
          </cell>
          <cell r="C1661" t="str">
            <v>RESERVA DO IGUAÇU</v>
          </cell>
          <cell r="D1661" t="str">
            <v>412175</v>
          </cell>
          <cell r="E1661">
            <v>70451</v>
          </cell>
          <cell r="F1661">
            <v>13777072</v>
          </cell>
          <cell r="G1661">
            <v>42845</v>
          </cell>
          <cell r="H1661">
            <v>7251369</v>
          </cell>
        </row>
        <row r="1662">
          <cell r="A1662">
            <v>412190</v>
          </cell>
          <cell r="B1662" t="str">
            <v>PR</v>
          </cell>
          <cell r="C1662" t="str">
            <v>RIBEIRÃO DO PINHAL</v>
          </cell>
          <cell r="D1662" t="str">
            <v>412190</v>
          </cell>
          <cell r="E1662">
            <v>139882</v>
          </cell>
          <cell r="F1662">
            <v>25048407</v>
          </cell>
          <cell r="G1662">
            <v>86929</v>
          </cell>
          <cell r="H1662">
            <v>12819053</v>
          </cell>
        </row>
        <row r="1663">
          <cell r="A1663">
            <v>412200</v>
          </cell>
          <cell r="B1663" t="str">
            <v>PR</v>
          </cell>
          <cell r="C1663" t="str">
            <v>RIO AZUL</v>
          </cell>
          <cell r="D1663" t="str">
            <v>412200</v>
          </cell>
          <cell r="F1663">
            <v>112065254</v>
          </cell>
          <cell r="H1663">
            <v>56258580</v>
          </cell>
        </row>
        <row r="1664">
          <cell r="A1664">
            <v>412210</v>
          </cell>
          <cell r="B1664" t="str">
            <v>PR</v>
          </cell>
          <cell r="C1664" t="str">
            <v>RIO BOM</v>
          </cell>
          <cell r="D1664" t="str">
            <v>412210</v>
          </cell>
          <cell r="E1664">
            <v>20040</v>
          </cell>
          <cell r="F1664">
            <v>4183705</v>
          </cell>
          <cell r="G1664">
            <v>10784</v>
          </cell>
          <cell r="H1664">
            <v>2398176</v>
          </cell>
        </row>
        <row r="1665">
          <cell r="A1665">
            <v>412215</v>
          </cell>
          <cell r="B1665" t="str">
            <v>PR</v>
          </cell>
          <cell r="C1665" t="str">
            <v>RIO BONITO DO IGUAÇU</v>
          </cell>
          <cell r="D1665" t="str">
            <v>412215</v>
          </cell>
          <cell r="F1665">
            <v>41969100</v>
          </cell>
          <cell r="H1665">
            <v>20985600</v>
          </cell>
        </row>
        <row r="1666">
          <cell r="A1666">
            <v>412217</v>
          </cell>
          <cell r="B1666" t="str">
            <v>PR</v>
          </cell>
          <cell r="C1666" t="str">
            <v>RIO BRANCO DO IVAÍ</v>
          </cell>
          <cell r="D1666" t="str">
            <v>412217</v>
          </cell>
          <cell r="E1666">
            <v>35864</v>
          </cell>
          <cell r="F1666">
            <v>7999169</v>
          </cell>
          <cell r="G1666">
            <v>26733</v>
          </cell>
          <cell r="H1666">
            <v>4167920</v>
          </cell>
        </row>
        <row r="1667">
          <cell r="A1667">
            <v>412240</v>
          </cell>
          <cell r="B1667" t="str">
            <v>PR</v>
          </cell>
          <cell r="C1667" t="str">
            <v>ROLÂNDIA</v>
          </cell>
          <cell r="D1667" t="str">
            <v>412240</v>
          </cell>
          <cell r="F1667">
            <v>295988</v>
          </cell>
          <cell r="H1667">
            <v>148470</v>
          </cell>
        </row>
        <row r="1668">
          <cell r="A1668">
            <v>412250</v>
          </cell>
          <cell r="B1668" t="str">
            <v>PR</v>
          </cell>
          <cell r="C1668" t="str">
            <v>RONCADOR</v>
          </cell>
          <cell r="D1668" t="str">
            <v>412250</v>
          </cell>
          <cell r="F1668">
            <v>28458945</v>
          </cell>
          <cell r="H1668">
            <v>14248740</v>
          </cell>
        </row>
        <row r="1669">
          <cell r="A1669">
            <v>412265</v>
          </cell>
          <cell r="B1669" t="str">
            <v>PR</v>
          </cell>
          <cell r="C1669" t="str">
            <v>ROSÁRIO DO IVAÍ</v>
          </cell>
          <cell r="D1669" t="str">
            <v>412265</v>
          </cell>
          <cell r="E1669">
            <v>111608</v>
          </cell>
          <cell r="F1669">
            <v>26806911</v>
          </cell>
          <cell r="G1669">
            <v>71204</v>
          </cell>
          <cell r="H1669">
            <v>15309440</v>
          </cell>
        </row>
        <row r="1670">
          <cell r="A1670">
            <v>412280</v>
          </cell>
          <cell r="B1670" t="str">
            <v>PR</v>
          </cell>
          <cell r="C1670" t="str">
            <v>SALGADO FILHO</v>
          </cell>
          <cell r="D1670" t="str">
            <v>412280</v>
          </cell>
          <cell r="E1670">
            <v>31845</v>
          </cell>
          <cell r="F1670">
            <v>6285076</v>
          </cell>
          <cell r="G1670">
            <v>5058</v>
          </cell>
          <cell r="H1670">
            <v>3186268</v>
          </cell>
        </row>
        <row r="1671">
          <cell r="A1671">
            <v>412310</v>
          </cell>
          <cell r="B1671" t="str">
            <v>PR</v>
          </cell>
          <cell r="C1671" t="str">
            <v>SANTA AMÉLIA</v>
          </cell>
          <cell r="D1671" t="str">
            <v>412310</v>
          </cell>
          <cell r="E1671">
            <v>74190</v>
          </cell>
          <cell r="F1671">
            <v>6523521</v>
          </cell>
          <cell r="G1671">
            <v>60482</v>
          </cell>
          <cell r="H1671">
            <v>3767687</v>
          </cell>
        </row>
        <row r="1672">
          <cell r="A1672">
            <v>412320</v>
          </cell>
          <cell r="B1672" t="str">
            <v>PR</v>
          </cell>
          <cell r="C1672" t="str">
            <v>SANTA CECÍLIA DO PAVÃO</v>
          </cell>
          <cell r="D1672" t="str">
            <v>412320</v>
          </cell>
          <cell r="E1672">
            <v>54933</v>
          </cell>
          <cell r="F1672">
            <v>20710843</v>
          </cell>
          <cell r="G1672">
            <v>66042</v>
          </cell>
          <cell r="H1672">
            <v>10346967</v>
          </cell>
        </row>
        <row r="1673">
          <cell r="A1673">
            <v>412380</v>
          </cell>
          <cell r="B1673" t="str">
            <v>PR</v>
          </cell>
          <cell r="C1673" t="str">
            <v>SANTA IZABEL DO OESTE</v>
          </cell>
          <cell r="D1673" t="str">
            <v>412380</v>
          </cell>
          <cell r="F1673">
            <v>2100</v>
          </cell>
          <cell r="H1673">
            <v>1050</v>
          </cell>
        </row>
        <row r="1674">
          <cell r="A1674">
            <v>412385</v>
          </cell>
          <cell r="B1674" t="str">
            <v>PR</v>
          </cell>
          <cell r="C1674" t="str">
            <v>SANTA MARIA DO OESTE</v>
          </cell>
          <cell r="D1674" t="str">
            <v>412385</v>
          </cell>
          <cell r="E1674">
            <v>108715</v>
          </cell>
          <cell r="F1674">
            <v>30892731</v>
          </cell>
          <cell r="G1674">
            <v>59546</v>
          </cell>
          <cell r="H1674">
            <v>14539865</v>
          </cell>
        </row>
        <row r="1675">
          <cell r="A1675">
            <v>412390</v>
          </cell>
          <cell r="B1675" t="str">
            <v>PR</v>
          </cell>
          <cell r="C1675" t="str">
            <v>SANTA MARIANA</v>
          </cell>
          <cell r="D1675" t="str">
            <v>412390</v>
          </cell>
          <cell r="F1675">
            <v>13664850</v>
          </cell>
          <cell r="H1675">
            <v>6832425</v>
          </cell>
        </row>
        <row r="1676">
          <cell r="A1676">
            <v>412395</v>
          </cell>
          <cell r="B1676" t="str">
            <v>PR</v>
          </cell>
          <cell r="C1676" t="str">
            <v>SANTA MÔNICA</v>
          </cell>
          <cell r="D1676" t="str">
            <v>412395</v>
          </cell>
          <cell r="F1676">
            <v>13837740</v>
          </cell>
          <cell r="H1676">
            <v>6924960</v>
          </cell>
        </row>
        <row r="1677">
          <cell r="A1677">
            <v>412402</v>
          </cell>
          <cell r="B1677" t="str">
            <v>PR</v>
          </cell>
          <cell r="C1677" t="str">
            <v>SANTA TEREZA DO OESTE</v>
          </cell>
          <cell r="D1677" t="str">
            <v>412402</v>
          </cell>
          <cell r="F1677">
            <v>2250</v>
          </cell>
          <cell r="H1677">
            <v>1125</v>
          </cell>
        </row>
        <row r="1678">
          <cell r="A1678">
            <v>412400</v>
          </cell>
          <cell r="B1678" t="str">
            <v>PR</v>
          </cell>
          <cell r="C1678" t="str">
            <v>SANTANA DO ITARARÉ</v>
          </cell>
          <cell r="D1678" t="str">
            <v>412400</v>
          </cell>
          <cell r="E1678">
            <v>72458</v>
          </cell>
          <cell r="F1678">
            <v>10320512</v>
          </cell>
          <cell r="G1678">
            <v>54097</v>
          </cell>
          <cell r="H1678">
            <v>6098361</v>
          </cell>
        </row>
        <row r="1679">
          <cell r="A1679">
            <v>412410</v>
          </cell>
          <cell r="B1679" t="str">
            <v>PR</v>
          </cell>
          <cell r="C1679" t="str">
            <v>SANTO ANTÔNIO DA PLATINA</v>
          </cell>
          <cell r="D1679" t="str">
            <v>412410</v>
          </cell>
          <cell r="F1679">
            <v>12000</v>
          </cell>
          <cell r="H1679">
            <v>6000</v>
          </cell>
        </row>
        <row r="1680">
          <cell r="A1680">
            <v>412470</v>
          </cell>
          <cell r="B1680" t="str">
            <v>PR</v>
          </cell>
          <cell r="C1680" t="str">
            <v>SÃO JERÔNIMO DA SERRA</v>
          </cell>
          <cell r="D1680" t="str">
            <v>412470</v>
          </cell>
          <cell r="F1680">
            <v>6342750</v>
          </cell>
          <cell r="H1680">
            <v>3171375</v>
          </cell>
        </row>
        <row r="1681">
          <cell r="A1681">
            <v>412500</v>
          </cell>
          <cell r="B1681" t="str">
            <v>PR</v>
          </cell>
          <cell r="C1681" t="str">
            <v>SÃO JOÃO DO IVAÍ</v>
          </cell>
          <cell r="D1681" t="str">
            <v>412500</v>
          </cell>
          <cell r="E1681">
            <v>84623</v>
          </cell>
          <cell r="F1681">
            <v>8725600</v>
          </cell>
          <cell r="G1681">
            <v>48409</v>
          </cell>
          <cell r="H1681">
            <v>4247636</v>
          </cell>
        </row>
        <row r="1682">
          <cell r="A1682">
            <v>412540</v>
          </cell>
          <cell r="B1682" t="str">
            <v>PR</v>
          </cell>
          <cell r="C1682" t="str">
            <v>SÃO JOSÉ DA BOA VISTA</v>
          </cell>
          <cell r="D1682" t="str">
            <v>412540</v>
          </cell>
          <cell r="E1682">
            <v>62648</v>
          </cell>
          <cell r="F1682">
            <v>128202423</v>
          </cell>
          <cell r="G1682">
            <v>35839</v>
          </cell>
          <cell r="H1682">
            <v>7950378</v>
          </cell>
        </row>
        <row r="1683">
          <cell r="A1683">
            <v>412545</v>
          </cell>
          <cell r="B1683" t="str">
            <v>PR</v>
          </cell>
          <cell r="C1683" t="str">
            <v>SÃO JOSÉ DAS PALMEIRAS</v>
          </cell>
          <cell r="D1683" t="str">
            <v>412545</v>
          </cell>
          <cell r="E1683">
            <v>77452</v>
          </cell>
          <cell r="F1683">
            <v>28215632</v>
          </cell>
          <cell r="G1683">
            <v>43461</v>
          </cell>
          <cell r="H1683">
            <v>13716097</v>
          </cell>
        </row>
        <row r="1684">
          <cell r="A1684">
            <v>412610</v>
          </cell>
          <cell r="B1684" t="str">
            <v>PR</v>
          </cell>
          <cell r="C1684" t="str">
            <v>SÃO TOMÉ</v>
          </cell>
          <cell r="D1684" t="str">
            <v>412610</v>
          </cell>
          <cell r="F1684">
            <v>1452840</v>
          </cell>
          <cell r="H1684">
            <v>726420</v>
          </cell>
        </row>
        <row r="1685">
          <cell r="A1685">
            <v>412620</v>
          </cell>
          <cell r="B1685" t="str">
            <v>PR</v>
          </cell>
          <cell r="C1685" t="str">
            <v>SAPOPEMA</v>
          </cell>
          <cell r="D1685" t="str">
            <v>412620</v>
          </cell>
          <cell r="E1685">
            <v>63279</v>
          </cell>
          <cell r="F1685">
            <v>16628539</v>
          </cell>
          <cell r="G1685">
            <v>34629</v>
          </cell>
          <cell r="H1685">
            <v>8182449</v>
          </cell>
        </row>
        <row r="1686">
          <cell r="A1686">
            <v>412625</v>
          </cell>
          <cell r="B1686" t="str">
            <v>PR</v>
          </cell>
          <cell r="C1686" t="str">
            <v>SARANDI</v>
          </cell>
          <cell r="D1686" t="str">
            <v>412625</v>
          </cell>
          <cell r="E1686">
            <v>379658</v>
          </cell>
          <cell r="F1686">
            <v>166046756</v>
          </cell>
          <cell r="G1686">
            <v>224809</v>
          </cell>
          <cell r="H1686">
            <v>78617111</v>
          </cell>
        </row>
        <row r="1687">
          <cell r="A1687">
            <v>412650</v>
          </cell>
          <cell r="B1687" t="str">
            <v>PR</v>
          </cell>
          <cell r="C1687" t="str">
            <v>SERTANÓPOLIS</v>
          </cell>
          <cell r="D1687" t="str">
            <v>412650</v>
          </cell>
          <cell r="F1687">
            <v>24005760</v>
          </cell>
          <cell r="H1687">
            <v>12002985</v>
          </cell>
        </row>
        <row r="1688">
          <cell r="A1688">
            <v>412667</v>
          </cell>
          <cell r="B1688" t="str">
            <v>PR</v>
          </cell>
          <cell r="C1688" t="str">
            <v>TAMARANA</v>
          </cell>
          <cell r="D1688" t="str">
            <v>412667</v>
          </cell>
          <cell r="E1688">
            <v>224466</v>
          </cell>
          <cell r="F1688">
            <v>45800372</v>
          </cell>
          <cell r="G1688">
            <v>120261</v>
          </cell>
          <cell r="H1688">
            <v>21248092</v>
          </cell>
        </row>
        <row r="1689">
          <cell r="A1689">
            <v>412670</v>
          </cell>
          <cell r="B1689" t="str">
            <v>PR</v>
          </cell>
          <cell r="C1689" t="str">
            <v>TAMBOARA</v>
          </cell>
          <cell r="D1689" t="str">
            <v>412670</v>
          </cell>
          <cell r="E1689">
            <v>48954</v>
          </cell>
          <cell r="F1689">
            <v>7587870</v>
          </cell>
          <cell r="G1689">
            <v>35372</v>
          </cell>
          <cell r="H1689">
            <v>3598325</v>
          </cell>
        </row>
        <row r="1690">
          <cell r="A1690">
            <v>412680</v>
          </cell>
          <cell r="B1690" t="str">
            <v>PR</v>
          </cell>
          <cell r="C1690" t="str">
            <v>TAPEJARA</v>
          </cell>
          <cell r="D1690" t="str">
            <v>412680</v>
          </cell>
          <cell r="F1690">
            <v>1817070</v>
          </cell>
          <cell r="H1690">
            <v>908535</v>
          </cell>
        </row>
        <row r="1691">
          <cell r="A1691">
            <v>412720</v>
          </cell>
          <cell r="B1691" t="str">
            <v>PR</v>
          </cell>
          <cell r="C1691" t="str">
            <v>TERRA BOA</v>
          </cell>
          <cell r="D1691" t="str">
            <v>412720</v>
          </cell>
          <cell r="F1691">
            <v>5656800</v>
          </cell>
          <cell r="H1691">
            <v>2828400</v>
          </cell>
        </row>
        <row r="1692">
          <cell r="A1692">
            <v>412750</v>
          </cell>
          <cell r="B1692" t="str">
            <v>PR</v>
          </cell>
          <cell r="C1692" t="str">
            <v>TIBAGI</v>
          </cell>
          <cell r="D1692" t="str">
            <v>412750</v>
          </cell>
          <cell r="F1692">
            <v>1410</v>
          </cell>
          <cell r="H1692">
            <v>705</v>
          </cell>
        </row>
        <row r="1693">
          <cell r="A1693">
            <v>412788</v>
          </cell>
          <cell r="B1693" t="str">
            <v>PR</v>
          </cell>
          <cell r="C1693" t="str">
            <v>TUNAS DO PARANÁ</v>
          </cell>
          <cell r="D1693" t="str">
            <v>412788</v>
          </cell>
          <cell r="F1693">
            <v>3143460</v>
          </cell>
          <cell r="H1693">
            <v>1571730</v>
          </cell>
        </row>
        <row r="1694">
          <cell r="A1694">
            <v>412790</v>
          </cell>
          <cell r="B1694" t="str">
            <v>PR</v>
          </cell>
          <cell r="C1694" t="str">
            <v>TUNEIRAS DO OESTE</v>
          </cell>
          <cell r="D1694" t="str">
            <v>412790</v>
          </cell>
          <cell r="F1694">
            <v>0</v>
          </cell>
          <cell r="H1694">
            <v>0</v>
          </cell>
        </row>
        <row r="1695">
          <cell r="A1695">
            <v>412796</v>
          </cell>
          <cell r="B1695" t="str">
            <v>PR</v>
          </cell>
          <cell r="C1695" t="str">
            <v>TURVO</v>
          </cell>
          <cell r="D1695" t="str">
            <v>412796</v>
          </cell>
          <cell r="F1695">
            <v>35054070</v>
          </cell>
          <cell r="H1695">
            <v>17527035</v>
          </cell>
        </row>
        <row r="1696">
          <cell r="A1696">
            <v>412820</v>
          </cell>
          <cell r="B1696" t="str">
            <v>PR</v>
          </cell>
          <cell r="C1696" t="str">
            <v>UNIÃO DA VITÓRIA</v>
          </cell>
          <cell r="D1696" t="str">
            <v>412820</v>
          </cell>
          <cell r="F1696">
            <v>123059839</v>
          </cell>
          <cell r="H1696">
            <v>61583865</v>
          </cell>
        </row>
        <row r="1697">
          <cell r="A1697">
            <v>412830</v>
          </cell>
          <cell r="B1697" t="str">
            <v>PR</v>
          </cell>
          <cell r="C1697" t="str">
            <v>UNIFLOR</v>
          </cell>
          <cell r="D1697" t="str">
            <v>412830</v>
          </cell>
          <cell r="F1697">
            <v>125790</v>
          </cell>
          <cell r="H1697">
            <v>62895</v>
          </cell>
        </row>
        <row r="1698">
          <cell r="A1698">
            <v>412840</v>
          </cell>
          <cell r="B1698" t="str">
            <v>PR</v>
          </cell>
          <cell r="C1698" t="str">
            <v>URAÍ</v>
          </cell>
          <cell r="D1698" t="str">
            <v>412840</v>
          </cell>
          <cell r="F1698">
            <v>8925470</v>
          </cell>
          <cell r="H1698">
            <v>4466235</v>
          </cell>
        </row>
        <row r="1699">
          <cell r="A1699">
            <v>412853</v>
          </cell>
          <cell r="B1699" t="str">
            <v>PR</v>
          </cell>
          <cell r="C1699" t="str">
            <v>VENTANIA</v>
          </cell>
          <cell r="D1699" t="str">
            <v>412853</v>
          </cell>
          <cell r="F1699">
            <v>31656060</v>
          </cell>
          <cell r="H1699">
            <v>15828030</v>
          </cell>
        </row>
        <row r="1700">
          <cell r="A1700">
            <v>412855</v>
          </cell>
          <cell r="B1700" t="str">
            <v>PR</v>
          </cell>
          <cell r="C1700" t="str">
            <v>VERA CRUZ DO OESTE</v>
          </cell>
          <cell r="D1700" t="str">
            <v>412855</v>
          </cell>
          <cell r="E1700">
            <v>800</v>
          </cell>
          <cell r="F1700">
            <v>9535239</v>
          </cell>
          <cell r="G1700">
            <v>536</v>
          </cell>
          <cell r="H1700">
            <v>4164389</v>
          </cell>
        </row>
        <row r="1701">
          <cell r="A1701">
            <v>412865</v>
          </cell>
          <cell r="B1701" t="str">
            <v>PR</v>
          </cell>
          <cell r="C1701" t="str">
            <v>VIRMOND</v>
          </cell>
          <cell r="D1701" t="str">
            <v>412865</v>
          </cell>
          <cell r="F1701">
            <v>12407100</v>
          </cell>
          <cell r="H1701">
            <v>6203550</v>
          </cell>
        </row>
        <row r="1702">
          <cell r="A1702">
            <v>412850</v>
          </cell>
          <cell r="B1702" t="str">
            <v>PR</v>
          </cell>
          <cell r="C1702" t="str">
            <v>WENCESLAU BRAZ</v>
          </cell>
          <cell r="D1702" t="str">
            <v>412850</v>
          </cell>
          <cell r="E1702">
            <v>49496</v>
          </cell>
          <cell r="F1702">
            <v>5548471</v>
          </cell>
          <cell r="G1702">
            <v>40365</v>
          </cell>
          <cell r="H1702">
            <v>3078229</v>
          </cell>
        </row>
        <row r="1703">
          <cell r="A1703">
            <v>412880</v>
          </cell>
          <cell r="B1703" t="str">
            <v>PR</v>
          </cell>
          <cell r="C1703" t="str">
            <v>XAMBRÊ</v>
          </cell>
          <cell r="D1703" t="str">
            <v>412880</v>
          </cell>
          <cell r="E1703">
            <v>53291</v>
          </cell>
          <cell r="F1703">
            <v>12125798</v>
          </cell>
          <cell r="G1703">
            <v>31253</v>
          </cell>
          <cell r="H1703">
            <v>6148099</v>
          </cell>
        </row>
        <row r="1704">
          <cell r="A1704">
            <v>260005</v>
          </cell>
          <cell r="B1704" t="str">
            <v>PE</v>
          </cell>
          <cell r="C1704" t="str">
            <v>ABREU E LIMA</v>
          </cell>
          <cell r="D1704" t="str">
            <v>260005</v>
          </cell>
          <cell r="E1704">
            <v>342037</v>
          </cell>
          <cell r="F1704">
            <v>283212432</v>
          </cell>
          <cell r="G1704">
            <v>112735</v>
          </cell>
          <cell r="H1704">
            <v>140294308</v>
          </cell>
        </row>
        <row r="1705">
          <cell r="A1705">
            <v>260010</v>
          </cell>
          <cell r="B1705" t="str">
            <v>PE</v>
          </cell>
          <cell r="C1705" t="str">
            <v>AFOGADOS DA INGAZEIRA</v>
          </cell>
          <cell r="D1705" t="str">
            <v>260010</v>
          </cell>
          <cell r="E1705">
            <v>298534</v>
          </cell>
          <cell r="F1705">
            <v>62123294</v>
          </cell>
          <cell r="G1705">
            <v>171299</v>
          </cell>
          <cell r="H1705">
            <v>36298014</v>
          </cell>
        </row>
        <row r="1706">
          <cell r="A1706">
            <v>260020</v>
          </cell>
          <cell r="B1706" t="str">
            <v>PE</v>
          </cell>
          <cell r="C1706" t="str">
            <v>AFRÂNIO</v>
          </cell>
          <cell r="D1706" t="str">
            <v>260020</v>
          </cell>
          <cell r="F1706">
            <v>197370</v>
          </cell>
          <cell r="H1706">
            <v>98685</v>
          </cell>
        </row>
        <row r="1707">
          <cell r="A1707">
            <v>260030</v>
          </cell>
          <cell r="B1707" t="str">
            <v>PE</v>
          </cell>
          <cell r="C1707" t="str">
            <v>AGRESTINA</v>
          </cell>
          <cell r="D1707" t="str">
            <v>260030</v>
          </cell>
          <cell r="E1707">
            <v>17405</v>
          </cell>
          <cell r="F1707">
            <v>324822208</v>
          </cell>
          <cell r="G1707">
            <v>14029</v>
          </cell>
          <cell r="H1707">
            <v>161055086</v>
          </cell>
        </row>
        <row r="1708">
          <cell r="A1708">
            <v>260040</v>
          </cell>
          <cell r="B1708" t="str">
            <v>PE</v>
          </cell>
          <cell r="C1708" t="str">
            <v>ÁGUA PRETA</v>
          </cell>
          <cell r="D1708" t="str">
            <v>260040</v>
          </cell>
          <cell r="F1708">
            <v>98400</v>
          </cell>
          <cell r="H1708">
            <v>49200</v>
          </cell>
        </row>
        <row r="1709">
          <cell r="A1709">
            <v>260050</v>
          </cell>
          <cell r="B1709" t="str">
            <v>PE</v>
          </cell>
          <cell r="C1709" t="str">
            <v>ÁGUAS BELAS</v>
          </cell>
          <cell r="D1709" t="str">
            <v>260050</v>
          </cell>
          <cell r="E1709">
            <v>100029</v>
          </cell>
          <cell r="F1709">
            <v>65290652</v>
          </cell>
          <cell r="G1709">
            <v>42815</v>
          </cell>
          <cell r="H1709">
            <v>26445464</v>
          </cell>
        </row>
        <row r="1710">
          <cell r="A1710">
            <v>260060</v>
          </cell>
          <cell r="B1710" t="str">
            <v>PE</v>
          </cell>
          <cell r="C1710" t="str">
            <v>ALAGOINHA</v>
          </cell>
          <cell r="D1710" t="str">
            <v>260060</v>
          </cell>
          <cell r="E1710">
            <v>12154</v>
          </cell>
          <cell r="F1710">
            <v>25779052</v>
          </cell>
          <cell r="G1710">
            <v>979</v>
          </cell>
          <cell r="H1710">
            <v>13229020</v>
          </cell>
        </row>
        <row r="1711">
          <cell r="A1711">
            <v>260070</v>
          </cell>
          <cell r="B1711" t="str">
            <v>PE</v>
          </cell>
          <cell r="C1711" t="str">
            <v>ALIANÇA</v>
          </cell>
          <cell r="D1711" t="str">
            <v>260070</v>
          </cell>
          <cell r="E1711">
            <v>246618</v>
          </cell>
          <cell r="F1711">
            <v>10990555</v>
          </cell>
          <cell r="H1711">
            <v>3334483</v>
          </cell>
        </row>
        <row r="1712">
          <cell r="A1712">
            <v>260080</v>
          </cell>
          <cell r="B1712" t="str">
            <v>PE</v>
          </cell>
          <cell r="C1712" t="str">
            <v>ALTINHO</v>
          </cell>
          <cell r="D1712" t="str">
            <v>260080</v>
          </cell>
          <cell r="E1712">
            <v>276</v>
          </cell>
          <cell r="F1712">
            <v>13109750</v>
          </cell>
          <cell r="G1712">
            <v>120</v>
          </cell>
          <cell r="H1712">
            <v>6567765</v>
          </cell>
        </row>
        <row r="1713">
          <cell r="A1713">
            <v>260090</v>
          </cell>
          <cell r="B1713" t="str">
            <v>PE</v>
          </cell>
          <cell r="C1713" t="str">
            <v>AMARAJI</v>
          </cell>
          <cell r="D1713" t="str">
            <v>260090</v>
          </cell>
          <cell r="F1713">
            <v>3701110</v>
          </cell>
          <cell r="H1713">
            <v>1851255</v>
          </cell>
        </row>
        <row r="1714">
          <cell r="A1714">
            <v>260100</v>
          </cell>
          <cell r="B1714" t="str">
            <v>PE</v>
          </cell>
          <cell r="C1714" t="str">
            <v>ANGELIM</v>
          </cell>
          <cell r="D1714" t="str">
            <v>260100</v>
          </cell>
          <cell r="E1714">
            <v>872</v>
          </cell>
          <cell r="F1714">
            <v>1418375</v>
          </cell>
          <cell r="G1714">
            <v>752</v>
          </cell>
          <cell r="H1714">
            <v>777302</v>
          </cell>
        </row>
        <row r="1715">
          <cell r="A1715">
            <v>260105</v>
          </cell>
          <cell r="B1715" t="str">
            <v>PE</v>
          </cell>
          <cell r="C1715" t="str">
            <v>ARAÇOIABA</v>
          </cell>
          <cell r="D1715" t="str">
            <v>260105</v>
          </cell>
          <cell r="F1715">
            <v>11514202</v>
          </cell>
          <cell r="H1715">
            <v>5019105</v>
          </cell>
        </row>
        <row r="1716">
          <cell r="A1716">
            <v>260110</v>
          </cell>
          <cell r="B1716" t="str">
            <v>PE</v>
          </cell>
          <cell r="C1716" t="str">
            <v>ARARIPINA</v>
          </cell>
          <cell r="D1716" t="str">
            <v>260110</v>
          </cell>
          <cell r="E1716">
            <v>349897</v>
          </cell>
          <cell r="F1716">
            <v>105841101</v>
          </cell>
          <cell r="G1716">
            <v>194261</v>
          </cell>
          <cell r="H1716">
            <v>48898164</v>
          </cell>
        </row>
        <row r="1717">
          <cell r="A1717">
            <v>260120</v>
          </cell>
          <cell r="B1717" t="str">
            <v>PE</v>
          </cell>
          <cell r="C1717" t="str">
            <v>ARCOVERDE</v>
          </cell>
          <cell r="D1717" t="str">
            <v>260120</v>
          </cell>
          <cell r="E1717">
            <v>206961</v>
          </cell>
          <cell r="F1717">
            <v>39258370</v>
          </cell>
          <cell r="G1717">
            <v>108492</v>
          </cell>
          <cell r="H1717">
            <v>17517518</v>
          </cell>
        </row>
        <row r="1718">
          <cell r="A1718">
            <v>260130</v>
          </cell>
          <cell r="B1718" t="str">
            <v>PE</v>
          </cell>
          <cell r="C1718" t="str">
            <v>BARRA DE GUABIRABA</v>
          </cell>
          <cell r="D1718" t="str">
            <v>260130</v>
          </cell>
          <cell r="E1718">
            <v>4650</v>
          </cell>
          <cell r="F1718">
            <v>1419443</v>
          </cell>
          <cell r="G1718">
            <v>3981</v>
          </cell>
          <cell r="H1718">
            <v>667208</v>
          </cell>
        </row>
        <row r="1719">
          <cell r="A1719">
            <v>260140</v>
          </cell>
          <cell r="B1719" t="str">
            <v>PE</v>
          </cell>
          <cell r="C1719" t="str">
            <v>BARREIROS</v>
          </cell>
          <cell r="D1719" t="str">
            <v>260140</v>
          </cell>
          <cell r="E1719">
            <v>407</v>
          </cell>
          <cell r="F1719">
            <v>1359720</v>
          </cell>
          <cell r="G1719">
            <v>220</v>
          </cell>
          <cell r="H1719">
            <v>673865</v>
          </cell>
        </row>
        <row r="1720">
          <cell r="A1720">
            <v>260150</v>
          </cell>
          <cell r="B1720" t="str">
            <v>PE</v>
          </cell>
          <cell r="C1720" t="str">
            <v>BELÉM DE MARIA</v>
          </cell>
          <cell r="D1720" t="str">
            <v>260150</v>
          </cell>
          <cell r="E1720">
            <v>19493</v>
          </cell>
          <cell r="F1720">
            <v>40807867</v>
          </cell>
          <cell r="G1720">
            <v>13701</v>
          </cell>
          <cell r="H1720">
            <v>20416189</v>
          </cell>
        </row>
        <row r="1721">
          <cell r="A1721">
            <v>260160</v>
          </cell>
          <cell r="B1721" t="str">
            <v>PE</v>
          </cell>
          <cell r="C1721" t="str">
            <v>BELÉM DO SÃO FRANCISCO</v>
          </cell>
          <cell r="D1721" t="str">
            <v>260160</v>
          </cell>
          <cell r="E1721">
            <v>14198</v>
          </cell>
          <cell r="F1721">
            <v>11256058</v>
          </cell>
          <cell r="G1721">
            <v>999</v>
          </cell>
          <cell r="H1721">
            <v>5545442</v>
          </cell>
        </row>
        <row r="1722">
          <cell r="A1722">
            <v>260170</v>
          </cell>
          <cell r="B1722" t="str">
            <v>PE</v>
          </cell>
          <cell r="C1722" t="str">
            <v>BELO JARDIM</v>
          </cell>
          <cell r="D1722" t="str">
            <v>260170</v>
          </cell>
          <cell r="E1722">
            <v>1089</v>
          </cell>
          <cell r="F1722">
            <v>170896174</v>
          </cell>
          <cell r="H1722">
            <v>85860812</v>
          </cell>
        </row>
        <row r="1723">
          <cell r="A1723">
            <v>260180</v>
          </cell>
          <cell r="B1723" t="str">
            <v>PE</v>
          </cell>
          <cell r="C1723" t="str">
            <v>BETÂNIA</v>
          </cell>
          <cell r="D1723" t="str">
            <v>260180</v>
          </cell>
          <cell r="E1723">
            <v>16706</v>
          </cell>
          <cell r="F1723">
            <v>6589462</v>
          </cell>
          <cell r="G1723">
            <v>10527</v>
          </cell>
          <cell r="H1723">
            <v>2641911</v>
          </cell>
        </row>
        <row r="1724">
          <cell r="A1724">
            <v>260190</v>
          </cell>
          <cell r="B1724" t="str">
            <v>PE</v>
          </cell>
          <cell r="C1724" t="str">
            <v>BEZERROS</v>
          </cell>
          <cell r="D1724" t="str">
            <v>260190</v>
          </cell>
          <cell r="E1724">
            <v>191842</v>
          </cell>
          <cell r="F1724">
            <v>26466102</v>
          </cell>
          <cell r="G1724">
            <v>100589</v>
          </cell>
          <cell r="H1724">
            <v>17561663</v>
          </cell>
        </row>
        <row r="1725">
          <cell r="A1725">
            <v>260200</v>
          </cell>
          <cell r="B1725" t="str">
            <v>PE</v>
          </cell>
          <cell r="C1725" t="str">
            <v>BODOCÓ</v>
          </cell>
          <cell r="D1725" t="str">
            <v>260200</v>
          </cell>
          <cell r="E1725">
            <v>54761</v>
          </cell>
          <cell r="F1725">
            <v>53267562</v>
          </cell>
          <cell r="G1725">
            <v>37220</v>
          </cell>
          <cell r="H1725">
            <v>28121096</v>
          </cell>
        </row>
        <row r="1726">
          <cell r="A1726">
            <v>260210</v>
          </cell>
          <cell r="B1726" t="str">
            <v>PE</v>
          </cell>
          <cell r="C1726" t="str">
            <v>BOM CONSELHO</v>
          </cell>
          <cell r="D1726" t="str">
            <v>260210</v>
          </cell>
          <cell r="F1726">
            <v>28328756</v>
          </cell>
          <cell r="H1726">
            <v>14174010</v>
          </cell>
        </row>
        <row r="1727">
          <cell r="A1727">
            <v>260220</v>
          </cell>
          <cell r="B1727" t="str">
            <v>PE</v>
          </cell>
          <cell r="C1727" t="str">
            <v>BOM JARDIM</v>
          </cell>
          <cell r="D1727" t="str">
            <v>260220</v>
          </cell>
          <cell r="E1727">
            <v>23414</v>
          </cell>
          <cell r="F1727">
            <v>127070535</v>
          </cell>
          <cell r="G1727">
            <v>1906</v>
          </cell>
          <cell r="H1727">
            <v>61286957</v>
          </cell>
        </row>
        <row r="1728">
          <cell r="A1728">
            <v>260230</v>
          </cell>
          <cell r="B1728" t="str">
            <v>PE</v>
          </cell>
          <cell r="C1728" t="str">
            <v>BONITO</v>
          </cell>
          <cell r="D1728" t="str">
            <v>260230</v>
          </cell>
          <cell r="E1728">
            <v>68032</v>
          </cell>
          <cell r="F1728">
            <v>46566341</v>
          </cell>
          <cell r="G1728">
            <v>31843</v>
          </cell>
          <cell r="H1728">
            <v>22226895</v>
          </cell>
        </row>
        <row r="1729">
          <cell r="A1729">
            <v>260240</v>
          </cell>
          <cell r="B1729" t="str">
            <v>PE</v>
          </cell>
          <cell r="C1729" t="str">
            <v>BREJÃO</v>
          </cell>
          <cell r="D1729" t="str">
            <v>260240</v>
          </cell>
          <cell r="E1729">
            <v>24724</v>
          </cell>
          <cell r="F1729">
            <v>10364010</v>
          </cell>
          <cell r="G1729">
            <v>3172</v>
          </cell>
          <cell r="H1729">
            <v>1509544</v>
          </cell>
        </row>
        <row r="1730">
          <cell r="A1730">
            <v>260250</v>
          </cell>
          <cell r="B1730" t="str">
            <v>PE</v>
          </cell>
          <cell r="C1730" t="str">
            <v>BREJINHO</v>
          </cell>
          <cell r="D1730" t="str">
            <v>260250</v>
          </cell>
          <cell r="E1730">
            <v>53849</v>
          </cell>
          <cell r="F1730">
            <v>7783527</v>
          </cell>
          <cell r="G1730">
            <v>19586</v>
          </cell>
          <cell r="H1730">
            <v>3478545</v>
          </cell>
        </row>
        <row r="1731">
          <cell r="A1731">
            <v>260260</v>
          </cell>
          <cell r="B1731" t="str">
            <v>PE</v>
          </cell>
          <cell r="C1731" t="str">
            <v>BREJO DA MADRE DE DEUS</v>
          </cell>
          <cell r="D1731" t="str">
            <v>260260</v>
          </cell>
          <cell r="E1731">
            <v>6101</v>
          </cell>
          <cell r="F1731">
            <v>3072378</v>
          </cell>
          <cell r="G1731">
            <v>1278</v>
          </cell>
          <cell r="H1731">
            <v>1513175</v>
          </cell>
        </row>
        <row r="1732">
          <cell r="A1732">
            <v>260270</v>
          </cell>
          <cell r="B1732" t="str">
            <v>PE</v>
          </cell>
          <cell r="C1732" t="str">
            <v>BUENOS AIRES</v>
          </cell>
          <cell r="D1732" t="str">
            <v>260270</v>
          </cell>
          <cell r="F1732">
            <v>196583</v>
          </cell>
          <cell r="H1732">
            <v>98925</v>
          </cell>
        </row>
        <row r="1733">
          <cell r="A1733">
            <v>260280</v>
          </cell>
          <cell r="B1733" t="str">
            <v>PE</v>
          </cell>
          <cell r="C1733" t="str">
            <v>BUÍQUE</v>
          </cell>
          <cell r="D1733" t="str">
            <v>260280</v>
          </cell>
          <cell r="E1733">
            <v>40761</v>
          </cell>
          <cell r="F1733">
            <v>16522816</v>
          </cell>
          <cell r="G1733">
            <v>92007</v>
          </cell>
          <cell r="H1733">
            <v>7076751</v>
          </cell>
        </row>
        <row r="1734">
          <cell r="A1734">
            <v>260290</v>
          </cell>
          <cell r="B1734" t="str">
            <v>PE</v>
          </cell>
          <cell r="C1734" t="str">
            <v>CABO DE SANTO AGOSTINHO</v>
          </cell>
          <cell r="D1734" t="str">
            <v>260290</v>
          </cell>
          <cell r="E1734">
            <v>16</v>
          </cell>
          <cell r="F1734">
            <v>210850971</v>
          </cell>
          <cell r="G1734">
            <v>5</v>
          </cell>
          <cell r="H1734">
            <v>91376930</v>
          </cell>
        </row>
        <row r="1735">
          <cell r="A1735">
            <v>260300</v>
          </cell>
          <cell r="B1735" t="str">
            <v>PE</v>
          </cell>
          <cell r="C1735" t="str">
            <v>CABROBÓ</v>
          </cell>
          <cell r="D1735" t="str">
            <v>260300</v>
          </cell>
          <cell r="E1735">
            <v>20267</v>
          </cell>
          <cell r="F1735">
            <v>23000829</v>
          </cell>
          <cell r="G1735">
            <v>22500</v>
          </cell>
          <cell r="H1735">
            <v>11090653</v>
          </cell>
        </row>
        <row r="1736">
          <cell r="A1736">
            <v>260310</v>
          </cell>
          <cell r="B1736" t="str">
            <v>PE</v>
          </cell>
          <cell r="C1736" t="str">
            <v>CACHOEIRINHA</v>
          </cell>
          <cell r="D1736" t="str">
            <v>260310</v>
          </cell>
          <cell r="E1736">
            <v>3626</v>
          </cell>
          <cell r="F1736">
            <v>1914722</v>
          </cell>
          <cell r="G1736">
            <v>371</v>
          </cell>
          <cell r="H1736">
            <v>781978</v>
          </cell>
        </row>
        <row r="1737">
          <cell r="A1737">
            <v>260320</v>
          </cell>
          <cell r="B1737" t="str">
            <v>PE</v>
          </cell>
          <cell r="C1737" t="str">
            <v>CAETÉS</v>
          </cell>
          <cell r="D1737" t="str">
            <v>260320</v>
          </cell>
          <cell r="E1737">
            <v>14102</v>
          </cell>
          <cell r="F1737">
            <v>36719062</v>
          </cell>
          <cell r="G1737">
            <v>8392</v>
          </cell>
          <cell r="H1737">
            <v>17949369</v>
          </cell>
        </row>
        <row r="1738">
          <cell r="A1738">
            <v>260330</v>
          </cell>
          <cell r="B1738" t="str">
            <v>PE</v>
          </cell>
          <cell r="C1738" t="str">
            <v>CALÇADO</v>
          </cell>
          <cell r="D1738" t="str">
            <v>260330</v>
          </cell>
          <cell r="E1738">
            <v>4305</v>
          </cell>
          <cell r="F1738">
            <v>2120676</v>
          </cell>
          <cell r="G1738">
            <v>2895</v>
          </cell>
          <cell r="H1738">
            <v>1105836</v>
          </cell>
        </row>
        <row r="1739">
          <cell r="A1739">
            <v>260340</v>
          </cell>
          <cell r="B1739" t="str">
            <v>PE</v>
          </cell>
          <cell r="C1739" t="str">
            <v>CALUMBI</v>
          </cell>
          <cell r="D1739" t="str">
            <v>260340</v>
          </cell>
          <cell r="E1739">
            <v>37487</v>
          </cell>
          <cell r="F1739">
            <v>12915412</v>
          </cell>
          <cell r="G1739">
            <v>17088</v>
          </cell>
          <cell r="H1739">
            <v>6394945</v>
          </cell>
        </row>
        <row r="1740">
          <cell r="A1740">
            <v>260345</v>
          </cell>
          <cell r="B1740" t="str">
            <v>PE</v>
          </cell>
          <cell r="C1740" t="str">
            <v>CAMARAGIBE</v>
          </cell>
          <cell r="D1740" t="str">
            <v>260345</v>
          </cell>
          <cell r="E1740">
            <v>127525</v>
          </cell>
          <cell r="F1740">
            <v>993487130</v>
          </cell>
          <cell r="G1740">
            <v>24849</v>
          </cell>
          <cell r="H1740">
            <v>505803370</v>
          </cell>
        </row>
        <row r="1741">
          <cell r="A1741">
            <v>260350</v>
          </cell>
          <cell r="B1741" t="str">
            <v>PE</v>
          </cell>
          <cell r="C1741" t="str">
            <v>CAMOCIM DE SÃO FÉLIX</v>
          </cell>
          <cell r="D1741" t="str">
            <v>260350</v>
          </cell>
          <cell r="F1741">
            <v>3878808</v>
          </cell>
          <cell r="G1741">
            <v>8568</v>
          </cell>
          <cell r="H1741">
            <v>3506031</v>
          </cell>
        </row>
        <row r="1742">
          <cell r="A1742">
            <v>260360</v>
          </cell>
          <cell r="B1742" t="str">
            <v>PE</v>
          </cell>
          <cell r="C1742" t="str">
            <v>CAMUTANGA</v>
          </cell>
          <cell r="D1742" t="str">
            <v>260360</v>
          </cell>
          <cell r="F1742">
            <v>2081880</v>
          </cell>
          <cell r="H1742">
            <v>1040940</v>
          </cell>
        </row>
        <row r="1743">
          <cell r="A1743">
            <v>260370</v>
          </cell>
          <cell r="B1743" t="str">
            <v>PE</v>
          </cell>
          <cell r="C1743" t="str">
            <v>CANHOTINHO</v>
          </cell>
          <cell r="D1743" t="str">
            <v>260370</v>
          </cell>
          <cell r="E1743">
            <v>57280</v>
          </cell>
          <cell r="F1743">
            <v>20169034</v>
          </cell>
          <cell r="G1743">
            <v>31334</v>
          </cell>
          <cell r="H1743">
            <v>11535803</v>
          </cell>
        </row>
        <row r="1744">
          <cell r="A1744">
            <v>260380</v>
          </cell>
          <cell r="B1744" t="str">
            <v>PE</v>
          </cell>
          <cell r="C1744" t="str">
            <v>CAPOEIRAS</v>
          </cell>
          <cell r="D1744" t="str">
            <v>260380</v>
          </cell>
          <cell r="E1744">
            <v>4573</v>
          </cell>
          <cell r="F1744">
            <v>47098135</v>
          </cell>
          <cell r="G1744">
            <v>696</v>
          </cell>
          <cell r="H1744">
            <v>23652523</v>
          </cell>
        </row>
        <row r="1745">
          <cell r="A1745">
            <v>260390</v>
          </cell>
          <cell r="B1745" t="str">
            <v>PE</v>
          </cell>
          <cell r="C1745" t="str">
            <v>CARNAÍBA</v>
          </cell>
          <cell r="D1745" t="str">
            <v>260390</v>
          </cell>
          <cell r="E1745">
            <v>60017</v>
          </cell>
          <cell r="F1745">
            <v>44339436</v>
          </cell>
          <cell r="G1745">
            <v>25671</v>
          </cell>
          <cell r="H1745">
            <v>22304202</v>
          </cell>
        </row>
        <row r="1746">
          <cell r="A1746">
            <v>260392</v>
          </cell>
          <cell r="B1746" t="str">
            <v>PE</v>
          </cell>
          <cell r="C1746" t="str">
            <v>CARNAUBEIRA DA PENHA</v>
          </cell>
          <cell r="D1746" t="str">
            <v>260392</v>
          </cell>
          <cell r="E1746">
            <v>2771</v>
          </cell>
          <cell r="F1746">
            <v>4587034</v>
          </cell>
          <cell r="G1746">
            <v>2482</v>
          </cell>
          <cell r="H1746">
            <v>2265389</v>
          </cell>
        </row>
        <row r="1747">
          <cell r="A1747">
            <v>260400</v>
          </cell>
          <cell r="B1747" t="str">
            <v>PE</v>
          </cell>
          <cell r="C1747" t="str">
            <v>CARPINA</v>
          </cell>
          <cell r="D1747" t="str">
            <v>260400</v>
          </cell>
          <cell r="E1747">
            <v>117279</v>
          </cell>
          <cell r="F1747">
            <v>15062402</v>
          </cell>
          <cell r="G1747">
            <v>24510</v>
          </cell>
          <cell r="H1747">
            <v>6407340</v>
          </cell>
        </row>
        <row r="1748">
          <cell r="A1748">
            <v>260410</v>
          </cell>
          <cell r="B1748" t="str">
            <v>PE</v>
          </cell>
          <cell r="C1748" t="str">
            <v>CARUARU</v>
          </cell>
          <cell r="D1748" t="str">
            <v>260410</v>
          </cell>
          <cell r="E1748">
            <v>1675153</v>
          </cell>
          <cell r="F1748">
            <v>310997799</v>
          </cell>
          <cell r="G1748">
            <v>724667</v>
          </cell>
          <cell r="H1748">
            <v>129436220</v>
          </cell>
        </row>
        <row r="1749">
          <cell r="A1749">
            <v>260415</v>
          </cell>
          <cell r="B1749" t="str">
            <v>PE</v>
          </cell>
          <cell r="C1749" t="str">
            <v>CASINHAS</v>
          </cell>
          <cell r="D1749" t="str">
            <v>260415</v>
          </cell>
          <cell r="E1749">
            <v>33463</v>
          </cell>
          <cell r="F1749">
            <v>14425575</v>
          </cell>
          <cell r="G1749">
            <v>12260</v>
          </cell>
          <cell r="H1749">
            <v>15893432</v>
          </cell>
        </row>
        <row r="1750">
          <cell r="A1750">
            <v>260420</v>
          </cell>
          <cell r="B1750" t="str">
            <v>PE</v>
          </cell>
          <cell r="C1750" t="str">
            <v>CATENDE</v>
          </cell>
          <cell r="D1750" t="str">
            <v>260420</v>
          </cell>
          <cell r="E1750">
            <v>21284</v>
          </cell>
          <cell r="F1750">
            <v>67771661</v>
          </cell>
          <cell r="G1750">
            <v>29089</v>
          </cell>
          <cell r="H1750">
            <v>30389436</v>
          </cell>
        </row>
        <row r="1751">
          <cell r="A1751">
            <v>260430</v>
          </cell>
          <cell r="B1751" t="str">
            <v>PE</v>
          </cell>
          <cell r="C1751" t="str">
            <v>CEDRO</v>
          </cell>
          <cell r="D1751" t="str">
            <v>260430</v>
          </cell>
          <cell r="E1751">
            <v>39288</v>
          </cell>
          <cell r="F1751">
            <v>22295534</v>
          </cell>
          <cell r="G1751">
            <v>10507</v>
          </cell>
          <cell r="H1751">
            <v>9479114</v>
          </cell>
        </row>
        <row r="1752">
          <cell r="A1752">
            <v>260450</v>
          </cell>
          <cell r="B1752" t="str">
            <v>PE</v>
          </cell>
          <cell r="C1752" t="str">
            <v>CHÃ GRANDE</v>
          </cell>
          <cell r="D1752" t="str">
            <v>260450</v>
          </cell>
          <cell r="E1752">
            <v>14</v>
          </cell>
          <cell r="F1752">
            <v>27685404</v>
          </cell>
          <cell r="H1752">
            <v>13849620</v>
          </cell>
        </row>
        <row r="1753">
          <cell r="A1753">
            <v>260460</v>
          </cell>
          <cell r="B1753" t="str">
            <v>PE</v>
          </cell>
          <cell r="C1753" t="str">
            <v>CONDADO</v>
          </cell>
          <cell r="D1753" t="str">
            <v>260460</v>
          </cell>
          <cell r="E1753">
            <v>25345</v>
          </cell>
          <cell r="F1753">
            <v>25096483</v>
          </cell>
          <cell r="G1753">
            <v>7162</v>
          </cell>
          <cell r="H1753">
            <v>13478634</v>
          </cell>
        </row>
        <row r="1754">
          <cell r="A1754">
            <v>260470</v>
          </cell>
          <cell r="B1754" t="str">
            <v>PE</v>
          </cell>
          <cell r="C1754" t="str">
            <v>CORRENTES</v>
          </cell>
          <cell r="D1754" t="str">
            <v>260470</v>
          </cell>
          <cell r="E1754">
            <v>26488</v>
          </cell>
          <cell r="F1754">
            <v>3110890</v>
          </cell>
          <cell r="G1754">
            <v>9224</v>
          </cell>
          <cell r="H1754">
            <v>1337059</v>
          </cell>
        </row>
        <row r="1755">
          <cell r="A1755">
            <v>260480</v>
          </cell>
          <cell r="B1755" t="str">
            <v>PE</v>
          </cell>
          <cell r="C1755" t="str">
            <v>CORTÊS</v>
          </cell>
          <cell r="D1755" t="str">
            <v>260480</v>
          </cell>
          <cell r="E1755">
            <v>249</v>
          </cell>
          <cell r="F1755">
            <v>29380957</v>
          </cell>
          <cell r="G1755">
            <v>409</v>
          </cell>
          <cell r="H1755">
            <v>20373999</v>
          </cell>
        </row>
        <row r="1756">
          <cell r="A1756">
            <v>260490</v>
          </cell>
          <cell r="B1756" t="str">
            <v>PE</v>
          </cell>
          <cell r="C1756" t="str">
            <v>CUMARU</v>
          </cell>
          <cell r="D1756" t="str">
            <v>260490</v>
          </cell>
          <cell r="E1756">
            <v>955</v>
          </cell>
          <cell r="F1756">
            <v>15394449</v>
          </cell>
          <cell r="G1756">
            <v>122</v>
          </cell>
          <cell r="H1756">
            <v>10011489</v>
          </cell>
        </row>
        <row r="1757">
          <cell r="A1757">
            <v>260500</v>
          </cell>
          <cell r="B1757" t="str">
            <v>PE</v>
          </cell>
          <cell r="C1757" t="str">
            <v>CUPIRA</v>
          </cell>
          <cell r="D1757" t="str">
            <v>260500</v>
          </cell>
          <cell r="E1757">
            <v>29803</v>
          </cell>
          <cell r="F1757">
            <v>3093537</v>
          </cell>
          <cell r="G1757">
            <v>10509</v>
          </cell>
          <cell r="H1757">
            <v>1634883</v>
          </cell>
        </row>
        <row r="1758">
          <cell r="A1758">
            <v>260510</v>
          </cell>
          <cell r="B1758" t="str">
            <v>PE</v>
          </cell>
          <cell r="C1758" t="str">
            <v>CUSTÓDIA</v>
          </cell>
          <cell r="D1758" t="str">
            <v>260510</v>
          </cell>
          <cell r="E1758">
            <v>109866</v>
          </cell>
          <cell r="F1758">
            <v>21709900</v>
          </cell>
          <cell r="G1758">
            <v>54249</v>
          </cell>
          <cell r="H1758">
            <v>12657003</v>
          </cell>
        </row>
        <row r="1759">
          <cell r="A1759">
            <v>260515</v>
          </cell>
          <cell r="B1759" t="str">
            <v>PE</v>
          </cell>
          <cell r="C1759" t="str">
            <v>DORMENTES</v>
          </cell>
          <cell r="D1759" t="str">
            <v>260515</v>
          </cell>
          <cell r="E1759">
            <v>4498</v>
          </cell>
          <cell r="F1759">
            <v>40148518</v>
          </cell>
          <cell r="G1759">
            <v>3748</v>
          </cell>
          <cell r="H1759">
            <v>21164587</v>
          </cell>
        </row>
        <row r="1760">
          <cell r="A1760">
            <v>260520</v>
          </cell>
          <cell r="B1760" t="str">
            <v>PE</v>
          </cell>
          <cell r="C1760" t="str">
            <v>ESCADA</v>
          </cell>
          <cell r="D1760" t="str">
            <v>260520</v>
          </cell>
          <cell r="E1760">
            <v>1612</v>
          </cell>
          <cell r="F1760">
            <v>3521301</v>
          </cell>
          <cell r="G1760">
            <v>450</v>
          </cell>
          <cell r="H1760">
            <v>1959305</v>
          </cell>
        </row>
        <row r="1761">
          <cell r="A1761">
            <v>260530</v>
          </cell>
          <cell r="B1761" t="str">
            <v>PE</v>
          </cell>
          <cell r="C1761" t="str">
            <v>EXU</v>
          </cell>
          <cell r="D1761" t="str">
            <v>260530</v>
          </cell>
          <cell r="E1761">
            <v>2120</v>
          </cell>
          <cell r="F1761">
            <v>650990</v>
          </cell>
          <cell r="G1761">
            <v>4781</v>
          </cell>
          <cell r="H1761">
            <v>319702</v>
          </cell>
        </row>
        <row r="1762">
          <cell r="A1762">
            <v>260540</v>
          </cell>
          <cell r="B1762" t="str">
            <v>PE</v>
          </cell>
          <cell r="C1762" t="str">
            <v>FEIRA NOVA</v>
          </cell>
          <cell r="D1762" t="str">
            <v>260540</v>
          </cell>
          <cell r="E1762">
            <v>10036</v>
          </cell>
          <cell r="F1762">
            <v>28033004</v>
          </cell>
          <cell r="G1762">
            <v>2790</v>
          </cell>
          <cell r="H1762">
            <v>11147408</v>
          </cell>
        </row>
        <row r="1763">
          <cell r="A1763">
            <v>260545</v>
          </cell>
          <cell r="B1763" t="str">
            <v>PE</v>
          </cell>
          <cell r="C1763" t="str">
            <v>FERNANDO DE NORONHA</v>
          </cell>
          <cell r="D1763" t="str">
            <v>260545</v>
          </cell>
          <cell r="E1763">
            <v>67515</v>
          </cell>
          <cell r="F1763">
            <v>6186176</v>
          </cell>
          <cell r="G1763">
            <v>27663</v>
          </cell>
          <cell r="H1763">
            <v>2557158</v>
          </cell>
        </row>
        <row r="1764">
          <cell r="A1764">
            <v>260550</v>
          </cell>
          <cell r="B1764" t="str">
            <v>PE</v>
          </cell>
          <cell r="C1764" t="str">
            <v>FERREIROS</v>
          </cell>
          <cell r="D1764" t="str">
            <v>260550</v>
          </cell>
          <cell r="F1764">
            <v>22198734</v>
          </cell>
          <cell r="G1764">
            <v>1590</v>
          </cell>
          <cell r="H1764">
            <v>11204905</v>
          </cell>
        </row>
        <row r="1765">
          <cell r="A1765">
            <v>260560</v>
          </cell>
          <cell r="B1765" t="str">
            <v>PE</v>
          </cell>
          <cell r="C1765" t="str">
            <v>FLORES</v>
          </cell>
          <cell r="D1765" t="str">
            <v>260560</v>
          </cell>
          <cell r="E1765">
            <v>114692</v>
          </cell>
          <cell r="F1765">
            <v>39502317</v>
          </cell>
          <cell r="G1765">
            <v>19417</v>
          </cell>
          <cell r="H1765">
            <v>18848108</v>
          </cell>
        </row>
        <row r="1766">
          <cell r="A1766">
            <v>260570</v>
          </cell>
          <cell r="B1766" t="str">
            <v>PE</v>
          </cell>
          <cell r="C1766" t="str">
            <v>FLORESTA</v>
          </cell>
          <cell r="D1766" t="str">
            <v>260570</v>
          </cell>
          <cell r="E1766">
            <v>81277</v>
          </cell>
          <cell r="F1766">
            <v>28187391</v>
          </cell>
          <cell r="G1766">
            <v>38122</v>
          </cell>
          <cell r="H1766">
            <v>12570852</v>
          </cell>
        </row>
        <row r="1767">
          <cell r="A1767">
            <v>260590</v>
          </cell>
          <cell r="B1767" t="str">
            <v>PE</v>
          </cell>
          <cell r="C1767" t="str">
            <v>GAMELEIRA</v>
          </cell>
          <cell r="D1767" t="str">
            <v>260590</v>
          </cell>
          <cell r="F1767">
            <v>198744279</v>
          </cell>
          <cell r="H1767">
            <v>102959040</v>
          </cell>
        </row>
        <row r="1768">
          <cell r="A1768">
            <v>260600</v>
          </cell>
          <cell r="B1768" t="str">
            <v>PE</v>
          </cell>
          <cell r="C1768" t="str">
            <v>GARANHUNS</v>
          </cell>
          <cell r="D1768" t="str">
            <v>260600</v>
          </cell>
          <cell r="E1768">
            <v>347131</v>
          </cell>
          <cell r="F1768">
            <v>212722527</v>
          </cell>
          <cell r="G1768">
            <v>184780</v>
          </cell>
          <cell r="H1768">
            <v>96732372</v>
          </cell>
        </row>
        <row r="1769">
          <cell r="A1769">
            <v>260610</v>
          </cell>
          <cell r="B1769" t="str">
            <v>PE</v>
          </cell>
          <cell r="C1769" t="str">
            <v>GLÓRIA DO GOITÁ</v>
          </cell>
          <cell r="D1769" t="str">
            <v>260610</v>
          </cell>
          <cell r="F1769">
            <v>32595427</v>
          </cell>
          <cell r="H1769">
            <v>16641690</v>
          </cell>
        </row>
        <row r="1770">
          <cell r="A1770">
            <v>260620</v>
          </cell>
          <cell r="B1770" t="str">
            <v>PE</v>
          </cell>
          <cell r="C1770" t="str">
            <v>GOIANA</v>
          </cell>
          <cell r="D1770" t="str">
            <v>260620</v>
          </cell>
          <cell r="E1770">
            <v>128524</v>
          </cell>
          <cell r="F1770">
            <v>177223747</v>
          </cell>
          <cell r="G1770">
            <v>70964</v>
          </cell>
          <cell r="H1770">
            <v>75815804</v>
          </cell>
        </row>
        <row r="1771">
          <cell r="A1771">
            <v>260630</v>
          </cell>
          <cell r="B1771" t="str">
            <v>PE</v>
          </cell>
          <cell r="C1771" t="str">
            <v>GRANITO</v>
          </cell>
          <cell r="D1771" t="str">
            <v>260630</v>
          </cell>
          <cell r="E1771">
            <v>49981</v>
          </cell>
          <cell r="F1771">
            <v>11513276</v>
          </cell>
          <cell r="G1771">
            <v>19702</v>
          </cell>
          <cell r="H1771">
            <v>5699885</v>
          </cell>
        </row>
        <row r="1772">
          <cell r="A1772">
            <v>260640</v>
          </cell>
          <cell r="B1772" t="str">
            <v>PE</v>
          </cell>
          <cell r="C1772" t="str">
            <v>GRAVATÁ</v>
          </cell>
          <cell r="D1772" t="str">
            <v>260640</v>
          </cell>
          <cell r="E1772">
            <v>140034</v>
          </cell>
          <cell r="F1772">
            <v>149677070</v>
          </cell>
          <cell r="G1772">
            <v>79636</v>
          </cell>
          <cell r="H1772">
            <v>69888006</v>
          </cell>
        </row>
        <row r="1773">
          <cell r="A1773">
            <v>260650</v>
          </cell>
          <cell r="B1773" t="str">
            <v>PE</v>
          </cell>
          <cell r="C1773" t="str">
            <v>IATI</v>
          </cell>
          <cell r="D1773" t="str">
            <v>260650</v>
          </cell>
          <cell r="E1773">
            <v>6782</v>
          </cell>
          <cell r="F1773">
            <v>51223406</v>
          </cell>
          <cell r="H1773">
            <v>25487805</v>
          </cell>
        </row>
        <row r="1774">
          <cell r="A1774">
            <v>260660</v>
          </cell>
          <cell r="B1774" t="str">
            <v>PE</v>
          </cell>
          <cell r="C1774" t="str">
            <v>IBIMIRIM</v>
          </cell>
          <cell r="D1774" t="str">
            <v>260660</v>
          </cell>
          <cell r="E1774">
            <v>30538</v>
          </cell>
          <cell r="F1774">
            <v>131003344</v>
          </cell>
          <cell r="G1774">
            <v>15436</v>
          </cell>
          <cell r="H1774">
            <v>66692344</v>
          </cell>
        </row>
        <row r="1775">
          <cell r="A1775">
            <v>260670</v>
          </cell>
          <cell r="B1775" t="str">
            <v>PE</v>
          </cell>
          <cell r="C1775" t="str">
            <v>IBIRAJUBA</v>
          </cell>
          <cell r="D1775" t="str">
            <v>260670</v>
          </cell>
          <cell r="E1775">
            <v>1276</v>
          </cell>
          <cell r="F1775">
            <v>2730734</v>
          </cell>
          <cell r="G1775">
            <v>1106</v>
          </cell>
          <cell r="H1775">
            <v>1254759</v>
          </cell>
        </row>
        <row r="1776">
          <cell r="A1776">
            <v>260680</v>
          </cell>
          <cell r="B1776" t="str">
            <v>PE</v>
          </cell>
          <cell r="C1776" t="str">
            <v>IGARASSU</v>
          </cell>
          <cell r="D1776" t="str">
            <v>260680</v>
          </cell>
          <cell r="E1776">
            <v>764</v>
          </cell>
          <cell r="F1776">
            <v>88179249</v>
          </cell>
          <cell r="G1776">
            <v>897</v>
          </cell>
          <cell r="H1776">
            <v>35519892</v>
          </cell>
        </row>
        <row r="1777">
          <cell r="A1777">
            <v>260690</v>
          </cell>
          <cell r="B1777" t="str">
            <v>PE</v>
          </cell>
          <cell r="C1777" t="str">
            <v>IGUARACY</v>
          </cell>
          <cell r="D1777" t="str">
            <v>260690</v>
          </cell>
          <cell r="E1777">
            <v>85442</v>
          </cell>
          <cell r="F1777">
            <v>9930201</v>
          </cell>
          <cell r="G1777">
            <v>32962</v>
          </cell>
          <cell r="H1777">
            <v>7747816</v>
          </cell>
        </row>
        <row r="1778">
          <cell r="A1778">
            <v>260760</v>
          </cell>
          <cell r="B1778" t="str">
            <v>PE</v>
          </cell>
          <cell r="C1778" t="str">
            <v>ILHA DE ITAMARACÁ</v>
          </cell>
          <cell r="D1778" t="str">
            <v>260760</v>
          </cell>
          <cell r="F1778">
            <v>40596622</v>
          </cell>
          <cell r="H1778">
            <v>20613315</v>
          </cell>
        </row>
        <row r="1779">
          <cell r="A1779">
            <v>260700</v>
          </cell>
          <cell r="B1779" t="str">
            <v>PE</v>
          </cell>
          <cell r="C1779" t="str">
            <v>INAJÁ</v>
          </cell>
          <cell r="D1779" t="str">
            <v>260700</v>
          </cell>
          <cell r="E1779">
            <v>20808</v>
          </cell>
          <cell r="F1779">
            <v>44326397</v>
          </cell>
          <cell r="G1779">
            <v>4605</v>
          </cell>
          <cell r="H1779">
            <v>22228865</v>
          </cell>
        </row>
        <row r="1780">
          <cell r="A1780">
            <v>260710</v>
          </cell>
          <cell r="B1780" t="str">
            <v>PE</v>
          </cell>
          <cell r="C1780" t="str">
            <v>INGAZEIRA</v>
          </cell>
          <cell r="D1780" t="str">
            <v>260710</v>
          </cell>
          <cell r="E1780">
            <v>84662</v>
          </cell>
          <cell r="F1780">
            <v>8530796</v>
          </cell>
          <cell r="G1780">
            <v>48052</v>
          </cell>
          <cell r="H1780">
            <v>4648820</v>
          </cell>
        </row>
        <row r="1781">
          <cell r="A1781">
            <v>260720</v>
          </cell>
          <cell r="B1781" t="str">
            <v>PE</v>
          </cell>
          <cell r="C1781" t="str">
            <v>IPOJUCA</v>
          </cell>
          <cell r="D1781" t="str">
            <v>260720</v>
          </cell>
          <cell r="E1781">
            <v>353381</v>
          </cell>
          <cell r="F1781">
            <v>380781325</v>
          </cell>
          <cell r="G1781">
            <v>279351</v>
          </cell>
          <cell r="H1781">
            <v>198193442</v>
          </cell>
        </row>
        <row r="1782">
          <cell r="A1782">
            <v>260730</v>
          </cell>
          <cell r="B1782" t="str">
            <v>PE</v>
          </cell>
          <cell r="C1782" t="str">
            <v>IPUBI</v>
          </cell>
          <cell r="D1782" t="str">
            <v>260730</v>
          </cell>
          <cell r="E1782">
            <v>47088</v>
          </cell>
          <cell r="F1782">
            <v>77778483</v>
          </cell>
          <cell r="G1782">
            <v>13429</v>
          </cell>
          <cell r="H1782">
            <v>37724502</v>
          </cell>
        </row>
        <row r="1783">
          <cell r="A1783">
            <v>260740</v>
          </cell>
          <cell r="B1783" t="str">
            <v>PE</v>
          </cell>
          <cell r="C1783" t="str">
            <v>ITACURUBA</v>
          </cell>
          <cell r="D1783" t="str">
            <v>260740</v>
          </cell>
          <cell r="E1783">
            <v>23152</v>
          </cell>
          <cell r="F1783">
            <v>26686660</v>
          </cell>
          <cell r="G1783">
            <v>6439</v>
          </cell>
          <cell r="H1783">
            <v>12677427</v>
          </cell>
        </row>
        <row r="1784">
          <cell r="A1784">
            <v>260750</v>
          </cell>
          <cell r="B1784" t="str">
            <v>PE</v>
          </cell>
          <cell r="C1784" t="str">
            <v>ITAÍBA</v>
          </cell>
          <cell r="D1784" t="str">
            <v>260750</v>
          </cell>
          <cell r="E1784">
            <v>18186</v>
          </cell>
          <cell r="F1784">
            <v>134849221</v>
          </cell>
          <cell r="G1784">
            <v>7663</v>
          </cell>
          <cell r="H1784">
            <v>65000358</v>
          </cell>
        </row>
        <row r="1785">
          <cell r="A1785">
            <v>260765</v>
          </cell>
          <cell r="B1785" t="str">
            <v>PE</v>
          </cell>
          <cell r="C1785" t="str">
            <v>ITAMBÉ</v>
          </cell>
          <cell r="D1785" t="str">
            <v>260765</v>
          </cell>
          <cell r="F1785">
            <v>79196668</v>
          </cell>
          <cell r="H1785">
            <v>39666255</v>
          </cell>
        </row>
        <row r="1786">
          <cell r="A1786">
            <v>260770</v>
          </cell>
          <cell r="B1786" t="str">
            <v>PE</v>
          </cell>
          <cell r="C1786" t="str">
            <v>ITAPETIM</v>
          </cell>
          <cell r="D1786" t="str">
            <v>260770</v>
          </cell>
          <cell r="E1786">
            <v>107686</v>
          </cell>
          <cell r="F1786">
            <v>7613420</v>
          </cell>
          <cell r="G1786">
            <v>43712</v>
          </cell>
          <cell r="H1786">
            <v>3790618</v>
          </cell>
        </row>
        <row r="1787">
          <cell r="A1787">
            <v>260775</v>
          </cell>
          <cell r="B1787" t="str">
            <v>PE</v>
          </cell>
          <cell r="C1787" t="str">
            <v>ITAPISSUMA</v>
          </cell>
          <cell r="D1787" t="str">
            <v>260775</v>
          </cell>
          <cell r="E1787">
            <v>13902</v>
          </cell>
          <cell r="F1787">
            <v>240722801</v>
          </cell>
          <cell r="G1787">
            <v>4822</v>
          </cell>
          <cell r="H1787">
            <v>122020655</v>
          </cell>
        </row>
        <row r="1788">
          <cell r="A1788">
            <v>260780</v>
          </cell>
          <cell r="B1788" t="str">
            <v>PE</v>
          </cell>
          <cell r="C1788" t="str">
            <v>ITAQUITINGA</v>
          </cell>
          <cell r="D1788" t="str">
            <v>260780</v>
          </cell>
          <cell r="E1788">
            <v>4261</v>
          </cell>
          <cell r="F1788">
            <v>4179599</v>
          </cell>
          <cell r="G1788">
            <v>5304</v>
          </cell>
          <cell r="H1788">
            <v>2274891</v>
          </cell>
        </row>
        <row r="1789">
          <cell r="A1789">
            <v>260790</v>
          </cell>
          <cell r="B1789" t="str">
            <v>PE</v>
          </cell>
          <cell r="C1789" t="str">
            <v>JABOATÃO DOS GUARARAPES</v>
          </cell>
          <cell r="D1789" t="str">
            <v>260790</v>
          </cell>
          <cell r="E1789">
            <v>389844</v>
          </cell>
          <cell r="F1789">
            <v>405934883</v>
          </cell>
          <cell r="G1789">
            <v>365761</v>
          </cell>
          <cell r="H1789">
            <v>174610455</v>
          </cell>
        </row>
        <row r="1790">
          <cell r="A1790">
            <v>260795</v>
          </cell>
          <cell r="B1790" t="str">
            <v>PE</v>
          </cell>
          <cell r="C1790" t="str">
            <v>JAQUEIRA</v>
          </cell>
          <cell r="D1790" t="str">
            <v>260795</v>
          </cell>
          <cell r="E1790">
            <v>17291</v>
          </cell>
          <cell r="F1790">
            <v>2270961</v>
          </cell>
          <cell r="G1790">
            <v>2558</v>
          </cell>
          <cell r="H1790">
            <v>1031733</v>
          </cell>
        </row>
        <row r="1791">
          <cell r="A1791">
            <v>260800</v>
          </cell>
          <cell r="B1791" t="str">
            <v>PE</v>
          </cell>
          <cell r="C1791" t="str">
            <v>JATAÚBA</v>
          </cell>
          <cell r="D1791" t="str">
            <v>260800</v>
          </cell>
          <cell r="E1791">
            <v>80909</v>
          </cell>
          <cell r="F1791">
            <v>14114758</v>
          </cell>
          <cell r="G1791">
            <v>60959</v>
          </cell>
          <cell r="H1791">
            <v>6010917</v>
          </cell>
        </row>
        <row r="1792">
          <cell r="A1792">
            <v>260805</v>
          </cell>
          <cell r="B1792" t="str">
            <v>PE</v>
          </cell>
          <cell r="C1792" t="str">
            <v>JATOBÁ</v>
          </cell>
          <cell r="D1792" t="str">
            <v>260805</v>
          </cell>
          <cell r="E1792">
            <v>53780</v>
          </cell>
          <cell r="F1792">
            <v>5984231</v>
          </cell>
          <cell r="G1792">
            <v>23442</v>
          </cell>
          <cell r="H1792">
            <v>2833998</v>
          </cell>
        </row>
        <row r="1793">
          <cell r="A1793">
            <v>260810</v>
          </cell>
          <cell r="B1793" t="str">
            <v>PE</v>
          </cell>
          <cell r="C1793" t="str">
            <v>JOÃO ALFREDO</v>
          </cell>
          <cell r="D1793" t="str">
            <v>260810</v>
          </cell>
          <cell r="E1793">
            <v>3868</v>
          </cell>
          <cell r="F1793">
            <v>7308171</v>
          </cell>
          <cell r="H1793">
            <v>3695145</v>
          </cell>
        </row>
        <row r="1794">
          <cell r="A1794">
            <v>260820</v>
          </cell>
          <cell r="B1794" t="str">
            <v>PE</v>
          </cell>
          <cell r="C1794" t="str">
            <v>JOAQUIM NABUCO</v>
          </cell>
          <cell r="D1794" t="str">
            <v>260820</v>
          </cell>
          <cell r="F1794">
            <v>356060</v>
          </cell>
          <cell r="H1794">
            <v>255750</v>
          </cell>
        </row>
        <row r="1795">
          <cell r="A1795">
            <v>260825</v>
          </cell>
          <cell r="B1795" t="str">
            <v>PE</v>
          </cell>
          <cell r="C1795" t="str">
            <v>JUCATI</v>
          </cell>
          <cell r="D1795" t="str">
            <v>260825</v>
          </cell>
          <cell r="E1795">
            <v>144606</v>
          </cell>
          <cell r="F1795">
            <v>25873613</v>
          </cell>
          <cell r="G1795">
            <v>76759</v>
          </cell>
          <cell r="H1795">
            <v>14978144</v>
          </cell>
        </row>
        <row r="1796">
          <cell r="A1796">
            <v>260830</v>
          </cell>
          <cell r="B1796" t="str">
            <v>PE</v>
          </cell>
          <cell r="C1796" t="str">
            <v>JUPI</v>
          </cell>
          <cell r="D1796" t="str">
            <v>260830</v>
          </cell>
          <cell r="E1796">
            <v>47070</v>
          </cell>
          <cell r="F1796">
            <v>69045593</v>
          </cell>
          <cell r="G1796">
            <v>16794</v>
          </cell>
          <cell r="H1796">
            <v>33758662</v>
          </cell>
        </row>
        <row r="1797">
          <cell r="A1797">
            <v>260840</v>
          </cell>
          <cell r="B1797" t="str">
            <v>PE</v>
          </cell>
          <cell r="C1797" t="str">
            <v>JUREMA</v>
          </cell>
          <cell r="D1797" t="str">
            <v>260840</v>
          </cell>
          <cell r="E1797">
            <v>40509</v>
          </cell>
          <cell r="F1797">
            <v>15960237</v>
          </cell>
          <cell r="G1797">
            <v>26649</v>
          </cell>
          <cell r="H1797">
            <v>7604328</v>
          </cell>
        </row>
        <row r="1798">
          <cell r="A1798">
            <v>260850</v>
          </cell>
          <cell r="B1798" t="str">
            <v>PE</v>
          </cell>
          <cell r="C1798" t="str">
            <v>LAGOA DE ITAENGA</v>
          </cell>
          <cell r="D1798" t="str">
            <v>260850</v>
          </cell>
          <cell r="F1798">
            <v>10966</v>
          </cell>
          <cell r="H1798">
            <v>5490</v>
          </cell>
        </row>
        <row r="1799">
          <cell r="A1799">
            <v>260845</v>
          </cell>
          <cell r="B1799" t="str">
            <v>PE</v>
          </cell>
          <cell r="C1799" t="str">
            <v>LAGOA DO CARRO</v>
          </cell>
          <cell r="D1799" t="str">
            <v>260845</v>
          </cell>
          <cell r="E1799">
            <v>300</v>
          </cell>
          <cell r="F1799">
            <v>66533177</v>
          </cell>
          <cell r="H1799">
            <v>33384090</v>
          </cell>
        </row>
        <row r="1800">
          <cell r="A1800">
            <v>260860</v>
          </cell>
          <cell r="B1800" t="str">
            <v>PE</v>
          </cell>
          <cell r="C1800" t="str">
            <v>LAGOA DO OURO</v>
          </cell>
          <cell r="D1800" t="str">
            <v>260860</v>
          </cell>
          <cell r="E1800">
            <v>11998</v>
          </cell>
          <cell r="F1800">
            <v>24144345</v>
          </cell>
          <cell r="G1800">
            <v>6810</v>
          </cell>
          <cell r="H1800">
            <v>13137768</v>
          </cell>
        </row>
        <row r="1801">
          <cell r="A1801">
            <v>260870</v>
          </cell>
          <cell r="B1801" t="str">
            <v>PE</v>
          </cell>
          <cell r="C1801" t="str">
            <v>LAGOA DOS GATOS</v>
          </cell>
          <cell r="D1801" t="str">
            <v>260870</v>
          </cell>
          <cell r="E1801">
            <v>38396</v>
          </cell>
          <cell r="F1801">
            <v>87501157</v>
          </cell>
          <cell r="G1801">
            <v>20798</v>
          </cell>
          <cell r="H1801">
            <v>33715658</v>
          </cell>
        </row>
        <row r="1802">
          <cell r="A1802">
            <v>260875</v>
          </cell>
          <cell r="B1802" t="str">
            <v>PE</v>
          </cell>
          <cell r="C1802" t="str">
            <v>LAGOA GRANDE</v>
          </cell>
          <cell r="D1802" t="str">
            <v>260875</v>
          </cell>
          <cell r="F1802">
            <v>28175379</v>
          </cell>
          <cell r="H1802">
            <v>14088120</v>
          </cell>
        </row>
        <row r="1803">
          <cell r="A1803">
            <v>260880</v>
          </cell>
          <cell r="B1803" t="str">
            <v>PE</v>
          </cell>
          <cell r="C1803" t="str">
            <v>LAJEDO</v>
          </cell>
          <cell r="D1803" t="str">
            <v>260880</v>
          </cell>
          <cell r="E1803">
            <v>225695</v>
          </cell>
          <cell r="F1803">
            <v>36523200</v>
          </cell>
          <cell r="G1803">
            <v>105317</v>
          </cell>
          <cell r="H1803">
            <v>16790125</v>
          </cell>
        </row>
        <row r="1804">
          <cell r="A1804">
            <v>260890</v>
          </cell>
          <cell r="B1804" t="str">
            <v>PE</v>
          </cell>
          <cell r="C1804" t="str">
            <v>LIMOEIRO</v>
          </cell>
          <cell r="D1804" t="str">
            <v>260890</v>
          </cell>
          <cell r="E1804">
            <v>89879</v>
          </cell>
          <cell r="F1804">
            <v>15628658</v>
          </cell>
          <cell r="G1804">
            <v>56892</v>
          </cell>
          <cell r="H1804">
            <v>6764783</v>
          </cell>
        </row>
        <row r="1805">
          <cell r="A1805">
            <v>260900</v>
          </cell>
          <cell r="B1805" t="str">
            <v>PE</v>
          </cell>
          <cell r="C1805" t="str">
            <v>MACAPARANA</v>
          </cell>
          <cell r="D1805" t="str">
            <v>260900</v>
          </cell>
          <cell r="E1805">
            <v>33862</v>
          </cell>
          <cell r="F1805">
            <v>19415925</v>
          </cell>
          <cell r="G1805">
            <v>18484</v>
          </cell>
          <cell r="H1805">
            <v>10815735</v>
          </cell>
        </row>
        <row r="1806">
          <cell r="A1806">
            <v>260910</v>
          </cell>
          <cell r="B1806" t="str">
            <v>PE</v>
          </cell>
          <cell r="C1806" t="str">
            <v>MACHADOS</v>
          </cell>
          <cell r="D1806" t="str">
            <v>260910</v>
          </cell>
          <cell r="E1806">
            <v>22117</v>
          </cell>
          <cell r="F1806">
            <v>3282240</v>
          </cell>
          <cell r="G1806">
            <v>3776</v>
          </cell>
          <cell r="H1806">
            <v>1344018</v>
          </cell>
        </row>
        <row r="1807">
          <cell r="A1807">
            <v>260915</v>
          </cell>
          <cell r="B1807" t="str">
            <v>PE</v>
          </cell>
          <cell r="C1807" t="str">
            <v>MANARI</v>
          </cell>
          <cell r="D1807" t="str">
            <v>260915</v>
          </cell>
          <cell r="E1807">
            <v>19156</v>
          </cell>
          <cell r="F1807">
            <v>1903427</v>
          </cell>
          <cell r="G1807">
            <v>14457</v>
          </cell>
          <cell r="H1807">
            <v>1074012</v>
          </cell>
        </row>
        <row r="1808">
          <cell r="A1808">
            <v>260920</v>
          </cell>
          <cell r="B1808" t="str">
            <v>PE</v>
          </cell>
          <cell r="C1808" t="str">
            <v>MARAIAL</v>
          </cell>
          <cell r="D1808" t="str">
            <v>260920</v>
          </cell>
          <cell r="F1808">
            <v>16363720</v>
          </cell>
          <cell r="G1808">
            <v>109</v>
          </cell>
          <cell r="H1808">
            <v>8244440</v>
          </cell>
        </row>
        <row r="1809">
          <cell r="A1809">
            <v>260930</v>
          </cell>
          <cell r="B1809" t="str">
            <v>PE</v>
          </cell>
          <cell r="C1809" t="str">
            <v>MIRANDIBA</v>
          </cell>
          <cell r="D1809" t="str">
            <v>260930</v>
          </cell>
          <cell r="E1809">
            <v>33445</v>
          </cell>
          <cell r="F1809">
            <v>77624960</v>
          </cell>
          <cell r="G1809">
            <v>24071</v>
          </cell>
          <cell r="H1809">
            <v>38815982</v>
          </cell>
        </row>
        <row r="1810">
          <cell r="A1810">
            <v>261430</v>
          </cell>
          <cell r="B1810" t="str">
            <v>PE</v>
          </cell>
          <cell r="C1810" t="str">
            <v>MOREILÂNDIA</v>
          </cell>
          <cell r="D1810" t="str">
            <v>261430</v>
          </cell>
          <cell r="E1810">
            <v>2280</v>
          </cell>
          <cell r="F1810">
            <v>13627874</v>
          </cell>
          <cell r="G1810">
            <v>3187</v>
          </cell>
          <cell r="H1810">
            <v>5904633</v>
          </cell>
        </row>
        <row r="1811">
          <cell r="A1811">
            <v>260940</v>
          </cell>
          <cell r="B1811" t="str">
            <v>PE</v>
          </cell>
          <cell r="C1811" t="str">
            <v>MORENO</v>
          </cell>
          <cell r="D1811" t="str">
            <v>260940</v>
          </cell>
          <cell r="E1811">
            <v>219312</v>
          </cell>
          <cell r="F1811">
            <v>164468346</v>
          </cell>
          <cell r="G1811">
            <v>57793</v>
          </cell>
          <cell r="H1811">
            <v>70143800</v>
          </cell>
        </row>
        <row r="1812">
          <cell r="A1812">
            <v>260950</v>
          </cell>
          <cell r="B1812" t="str">
            <v>PE</v>
          </cell>
          <cell r="C1812" t="str">
            <v>NAZARÉ DA MATA</v>
          </cell>
          <cell r="D1812" t="str">
            <v>260950</v>
          </cell>
          <cell r="E1812">
            <v>4018</v>
          </cell>
          <cell r="F1812">
            <v>70160740</v>
          </cell>
          <cell r="G1812">
            <v>7955</v>
          </cell>
          <cell r="H1812">
            <v>32466933</v>
          </cell>
        </row>
        <row r="1813">
          <cell r="A1813">
            <v>260960</v>
          </cell>
          <cell r="B1813" t="str">
            <v>PE</v>
          </cell>
          <cell r="C1813" t="str">
            <v>OLINDA</v>
          </cell>
          <cell r="D1813" t="str">
            <v>260960</v>
          </cell>
          <cell r="E1813">
            <v>95594</v>
          </cell>
          <cell r="F1813">
            <v>434550282</v>
          </cell>
          <cell r="G1813">
            <v>46167</v>
          </cell>
          <cell r="H1813">
            <v>221663765</v>
          </cell>
        </row>
        <row r="1814">
          <cell r="A1814">
            <v>260970</v>
          </cell>
          <cell r="B1814" t="str">
            <v>PE</v>
          </cell>
          <cell r="C1814" t="str">
            <v>OROBÓ</v>
          </cell>
          <cell r="D1814" t="str">
            <v>260970</v>
          </cell>
          <cell r="E1814">
            <v>35694</v>
          </cell>
          <cell r="F1814">
            <v>40449912</v>
          </cell>
          <cell r="G1814">
            <v>13602</v>
          </cell>
          <cell r="H1814">
            <v>16987475</v>
          </cell>
        </row>
        <row r="1815">
          <cell r="A1815">
            <v>260980</v>
          </cell>
          <cell r="B1815" t="str">
            <v>PE</v>
          </cell>
          <cell r="C1815" t="str">
            <v>OROCÓ</v>
          </cell>
          <cell r="D1815" t="str">
            <v>260980</v>
          </cell>
          <cell r="F1815">
            <v>1051536</v>
          </cell>
          <cell r="H1815">
            <v>525690</v>
          </cell>
        </row>
        <row r="1816">
          <cell r="A1816">
            <v>260990</v>
          </cell>
          <cell r="B1816" t="str">
            <v>PE</v>
          </cell>
          <cell r="C1816" t="str">
            <v>OURICURI</v>
          </cell>
          <cell r="D1816" t="str">
            <v>260990</v>
          </cell>
          <cell r="E1816">
            <v>29190</v>
          </cell>
          <cell r="F1816">
            <v>48865109</v>
          </cell>
          <cell r="G1816">
            <v>11432</v>
          </cell>
          <cell r="H1816">
            <v>24274230</v>
          </cell>
        </row>
        <row r="1817">
          <cell r="A1817">
            <v>261000</v>
          </cell>
          <cell r="B1817" t="str">
            <v>PE</v>
          </cell>
          <cell r="C1817" t="str">
            <v>PALMARES</v>
          </cell>
          <cell r="D1817" t="str">
            <v>261000</v>
          </cell>
          <cell r="E1817">
            <v>99840</v>
          </cell>
          <cell r="F1817">
            <v>145265051</v>
          </cell>
          <cell r="G1817">
            <v>48317</v>
          </cell>
          <cell r="H1817">
            <v>109341724</v>
          </cell>
        </row>
        <row r="1818">
          <cell r="A1818">
            <v>261010</v>
          </cell>
          <cell r="B1818" t="str">
            <v>PE</v>
          </cell>
          <cell r="C1818" t="str">
            <v>PALMEIRINA</v>
          </cell>
          <cell r="D1818" t="str">
            <v>261010</v>
          </cell>
          <cell r="E1818">
            <v>12352</v>
          </cell>
          <cell r="F1818">
            <v>563870</v>
          </cell>
          <cell r="G1818">
            <v>4165</v>
          </cell>
          <cell r="H1818">
            <v>182921</v>
          </cell>
        </row>
        <row r="1819">
          <cell r="A1819">
            <v>261020</v>
          </cell>
          <cell r="B1819" t="str">
            <v>PE</v>
          </cell>
          <cell r="C1819" t="str">
            <v>PANELAS</v>
          </cell>
          <cell r="D1819" t="str">
            <v>261020</v>
          </cell>
          <cell r="E1819">
            <v>44942</v>
          </cell>
          <cell r="F1819">
            <v>32904574</v>
          </cell>
          <cell r="G1819">
            <v>24959</v>
          </cell>
          <cell r="H1819">
            <v>8438799</v>
          </cell>
        </row>
        <row r="1820">
          <cell r="A1820">
            <v>261030</v>
          </cell>
          <cell r="B1820" t="str">
            <v>PE</v>
          </cell>
          <cell r="C1820" t="str">
            <v>PARANATAMA</v>
          </cell>
          <cell r="D1820" t="str">
            <v>261030</v>
          </cell>
          <cell r="E1820">
            <v>9878</v>
          </cell>
          <cell r="F1820">
            <v>3951752</v>
          </cell>
          <cell r="G1820">
            <v>4493</v>
          </cell>
          <cell r="H1820">
            <v>1966796</v>
          </cell>
        </row>
        <row r="1821">
          <cell r="A1821">
            <v>261040</v>
          </cell>
          <cell r="B1821" t="str">
            <v>PE</v>
          </cell>
          <cell r="C1821" t="str">
            <v>PARNAMIRIM</v>
          </cell>
          <cell r="D1821" t="str">
            <v>261040</v>
          </cell>
          <cell r="E1821">
            <v>42981</v>
          </cell>
          <cell r="F1821">
            <v>28564131</v>
          </cell>
          <cell r="H1821">
            <v>10682848</v>
          </cell>
        </row>
        <row r="1822">
          <cell r="A1822">
            <v>261050</v>
          </cell>
          <cell r="B1822" t="str">
            <v>PE</v>
          </cell>
          <cell r="C1822" t="str">
            <v>PASSIRA</v>
          </cell>
          <cell r="D1822" t="str">
            <v>261050</v>
          </cell>
          <cell r="F1822">
            <v>97682160</v>
          </cell>
          <cell r="H1822">
            <v>19222978</v>
          </cell>
        </row>
        <row r="1823">
          <cell r="A1823">
            <v>261060</v>
          </cell>
          <cell r="B1823" t="str">
            <v>PE</v>
          </cell>
          <cell r="C1823" t="str">
            <v>PAUDALHO</v>
          </cell>
          <cell r="D1823" t="str">
            <v>261060</v>
          </cell>
          <cell r="E1823">
            <v>98805</v>
          </cell>
          <cell r="F1823">
            <v>150704228</v>
          </cell>
          <cell r="G1823">
            <v>46461</v>
          </cell>
          <cell r="H1823">
            <v>75221465</v>
          </cell>
        </row>
        <row r="1824">
          <cell r="A1824">
            <v>261070</v>
          </cell>
          <cell r="B1824" t="str">
            <v>PE</v>
          </cell>
          <cell r="C1824" t="str">
            <v>PAULISTA</v>
          </cell>
          <cell r="D1824" t="str">
            <v>261070</v>
          </cell>
          <cell r="F1824">
            <v>735012</v>
          </cell>
          <cell r="H1824">
            <v>425328</v>
          </cell>
        </row>
        <row r="1825">
          <cell r="A1825">
            <v>261080</v>
          </cell>
          <cell r="B1825" t="str">
            <v>PE</v>
          </cell>
          <cell r="C1825" t="str">
            <v>PEDRA</v>
          </cell>
          <cell r="D1825" t="str">
            <v>261080</v>
          </cell>
          <cell r="E1825">
            <v>5782</v>
          </cell>
          <cell r="F1825">
            <v>12444958</v>
          </cell>
          <cell r="G1825">
            <v>3190</v>
          </cell>
          <cell r="H1825">
            <v>7216400</v>
          </cell>
        </row>
        <row r="1826">
          <cell r="A1826">
            <v>261090</v>
          </cell>
          <cell r="B1826" t="str">
            <v>PE</v>
          </cell>
          <cell r="C1826" t="str">
            <v>PESQUEIRA</v>
          </cell>
          <cell r="D1826" t="str">
            <v>261090</v>
          </cell>
          <cell r="E1826">
            <v>44618</v>
          </cell>
          <cell r="F1826">
            <v>3349984</v>
          </cell>
          <cell r="G1826">
            <v>15955</v>
          </cell>
          <cell r="H1826">
            <v>2373205</v>
          </cell>
        </row>
        <row r="1827">
          <cell r="A1827">
            <v>261100</v>
          </cell>
          <cell r="B1827" t="str">
            <v>PE</v>
          </cell>
          <cell r="C1827" t="str">
            <v>PETROLÂNDIA</v>
          </cell>
          <cell r="D1827" t="str">
            <v>261100</v>
          </cell>
          <cell r="E1827">
            <v>179747</v>
          </cell>
          <cell r="F1827">
            <v>49046013</v>
          </cell>
          <cell r="G1827">
            <v>84999</v>
          </cell>
          <cell r="H1827">
            <v>25580647</v>
          </cell>
        </row>
        <row r="1828">
          <cell r="A1828">
            <v>261110</v>
          </cell>
          <cell r="B1828" t="str">
            <v>PE</v>
          </cell>
          <cell r="C1828" t="str">
            <v>PETROLINA</v>
          </cell>
          <cell r="D1828" t="str">
            <v>261110</v>
          </cell>
          <cell r="F1828">
            <v>12152570</v>
          </cell>
          <cell r="H1828">
            <v>5832265</v>
          </cell>
        </row>
        <row r="1829">
          <cell r="A1829">
            <v>261120</v>
          </cell>
          <cell r="B1829" t="str">
            <v>PE</v>
          </cell>
          <cell r="C1829" t="str">
            <v>POÇÃO</v>
          </cell>
          <cell r="D1829" t="str">
            <v>261120</v>
          </cell>
          <cell r="E1829">
            <v>97238</v>
          </cell>
          <cell r="F1829">
            <v>38947454</v>
          </cell>
          <cell r="G1829">
            <v>45090</v>
          </cell>
          <cell r="H1829">
            <v>17808880</v>
          </cell>
        </row>
        <row r="1830">
          <cell r="A1830">
            <v>261140</v>
          </cell>
          <cell r="B1830" t="str">
            <v>PE</v>
          </cell>
          <cell r="C1830" t="str">
            <v>PRIMAVERA</v>
          </cell>
          <cell r="D1830" t="str">
            <v>261140</v>
          </cell>
          <cell r="E1830">
            <v>1894</v>
          </cell>
          <cell r="F1830">
            <v>2151458</v>
          </cell>
          <cell r="G1830">
            <v>5486</v>
          </cell>
          <cell r="H1830">
            <v>1553571</v>
          </cell>
        </row>
        <row r="1831">
          <cell r="A1831">
            <v>261150</v>
          </cell>
          <cell r="B1831" t="str">
            <v>PE</v>
          </cell>
          <cell r="C1831" t="str">
            <v>QUIPAPÁ</v>
          </cell>
          <cell r="D1831" t="str">
            <v>261150</v>
          </cell>
          <cell r="E1831">
            <v>67979</v>
          </cell>
          <cell r="F1831">
            <v>10412240</v>
          </cell>
          <cell r="G1831">
            <v>36355</v>
          </cell>
          <cell r="H1831">
            <v>5086710</v>
          </cell>
        </row>
        <row r="1832">
          <cell r="A1832">
            <v>261153</v>
          </cell>
          <cell r="B1832" t="str">
            <v>PE</v>
          </cell>
          <cell r="C1832" t="str">
            <v>QUIXABA</v>
          </cell>
          <cell r="D1832" t="str">
            <v>261153</v>
          </cell>
          <cell r="E1832">
            <v>145395</v>
          </cell>
          <cell r="F1832">
            <v>39753540</v>
          </cell>
          <cell r="G1832">
            <v>53022</v>
          </cell>
          <cell r="H1832">
            <v>20772664</v>
          </cell>
        </row>
        <row r="1833">
          <cell r="A1833">
            <v>261160</v>
          </cell>
          <cell r="B1833" t="str">
            <v>PE</v>
          </cell>
          <cell r="C1833" t="str">
            <v>RECIFE</v>
          </cell>
          <cell r="D1833" t="str">
            <v>261160</v>
          </cell>
          <cell r="F1833">
            <v>178170</v>
          </cell>
          <cell r="H1833">
            <v>89085</v>
          </cell>
        </row>
        <row r="1834">
          <cell r="A1834">
            <v>261170</v>
          </cell>
          <cell r="B1834" t="str">
            <v>PE</v>
          </cell>
          <cell r="C1834" t="str">
            <v>RIACHO DAS ALMAS</v>
          </cell>
          <cell r="D1834" t="str">
            <v>261170</v>
          </cell>
          <cell r="E1834">
            <v>678</v>
          </cell>
          <cell r="F1834">
            <v>377506</v>
          </cell>
          <cell r="G1834">
            <v>610</v>
          </cell>
          <cell r="H1834">
            <v>190453</v>
          </cell>
        </row>
        <row r="1835">
          <cell r="A1835">
            <v>261180</v>
          </cell>
          <cell r="B1835" t="str">
            <v>PE</v>
          </cell>
          <cell r="C1835" t="str">
            <v>RIBEIRÃO</v>
          </cell>
          <cell r="D1835" t="str">
            <v>261180</v>
          </cell>
          <cell r="E1835">
            <v>146</v>
          </cell>
          <cell r="F1835">
            <v>4117820</v>
          </cell>
          <cell r="G1835">
            <v>337</v>
          </cell>
          <cell r="H1835">
            <v>2052503</v>
          </cell>
        </row>
        <row r="1836">
          <cell r="A1836">
            <v>261190</v>
          </cell>
          <cell r="B1836" t="str">
            <v>PE</v>
          </cell>
          <cell r="C1836" t="str">
            <v>RIO FORMOSO</v>
          </cell>
          <cell r="D1836" t="str">
            <v>261190</v>
          </cell>
          <cell r="E1836">
            <v>37380</v>
          </cell>
          <cell r="F1836">
            <v>43693141</v>
          </cell>
          <cell r="G1836">
            <v>20611</v>
          </cell>
          <cell r="H1836">
            <v>9531043</v>
          </cell>
        </row>
        <row r="1837">
          <cell r="A1837">
            <v>261200</v>
          </cell>
          <cell r="B1837" t="str">
            <v>PE</v>
          </cell>
          <cell r="C1837" t="str">
            <v>SAIRÉ</v>
          </cell>
          <cell r="D1837" t="str">
            <v>261200</v>
          </cell>
          <cell r="E1837">
            <v>1744</v>
          </cell>
          <cell r="F1837">
            <v>29440131</v>
          </cell>
          <cell r="H1837">
            <v>14731245</v>
          </cell>
        </row>
        <row r="1838">
          <cell r="A1838">
            <v>261210</v>
          </cell>
          <cell r="B1838" t="str">
            <v>PE</v>
          </cell>
          <cell r="C1838" t="str">
            <v>SALGADINHO</v>
          </cell>
          <cell r="D1838" t="str">
            <v>261210</v>
          </cell>
          <cell r="E1838">
            <v>19504</v>
          </cell>
          <cell r="F1838">
            <v>47074719</v>
          </cell>
          <cell r="G1838">
            <v>4645</v>
          </cell>
          <cell r="H1838">
            <v>27170382</v>
          </cell>
        </row>
        <row r="1839">
          <cell r="A1839">
            <v>261220</v>
          </cell>
          <cell r="B1839" t="str">
            <v>PE</v>
          </cell>
          <cell r="C1839" t="str">
            <v>SALGUEIRO</v>
          </cell>
          <cell r="D1839" t="str">
            <v>261220</v>
          </cell>
          <cell r="E1839">
            <v>281646</v>
          </cell>
          <cell r="F1839">
            <v>86307385</v>
          </cell>
          <cell r="G1839">
            <v>90556</v>
          </cell>
          <cell r="H1839">
            <v>32800877</v>
          </cell>
        </row>
        <row r="1840">
          <cell r="A1840">
            <v>261230</v>
          </cell>
          <cell r="B1840" t="str">
            <v>PE</v>
          </cell>
          <cell r="C1840" t="str">
            <v>SALOÁ</v>
          </cell>
          <cell r="D1840" t="str">
            <v>261230</v>
          </cell>
          <cell r="E1840">
            <v>35516</v>
          </cell>
          <cell r="F1840">
            <v>81338983</v>
          </cell>
          <cell r="G1840">
            <v>15523</v>
          </cell>
          <cell r="H1840">
            <v>45155545</v>
          </cell>
        </row>
        <row r="1841">
          <cell r="A1841">
            <v>261240</v>
          </cell>
          <cell r="B1841" t="str">
            <v>PE</v>
          </cell>
          <cell r="C1841" t="str">
            <v>SANHARÓ</v>
          </cell>
          <cell r="D1841" t="str">
            <v>261240</v>
          </cell>
          <cell r="E1841">
            <v>3813</v>
          </cell>
          <cell r="F1841">
            <v>2631555</v>
          </cell>
          <cell r="G1841">
            <v>1779</v>
          </cell>
          <cell r="H1841">
            <v>1346421</v>
          </cell>
        </row>
        <row r="1842">
          <cell r="A1842">
            <v>261245</v>
          </cell>
          <cell r="B1842" t="str">
            <v>PE</v>
          </cell>
          <cell r="C1842" t="str">
            <v>SANTA CRUZ</v>
          </cell>
          <cell r="D1842" t="str">
            <v>261245</v>
          </cell>
          <cell r="E1842">
            <v>44958</v>
          </cell>
          <cell r="F1842">
            <v>16283139</v>
          </cell>
          <cell r="G1842">
            <v>21052</v>
          </cell>
          <cell r="H1842">
            <v>9035803</v>
          </cell>
        </row>
        <row r="1843">
          <cell r="A1843">
            <v>261247</v>
          </cell>
          <cell r="B1843" t="str">
            <v>PE</v>
          </cell>
          <cell r="C1843" t="str">
            <v>SANTA CRUZ DA BAIXA VERDE</v>
          </cell>
          <cell r="D1843" t="str">
            <v>261247</v>
          </cell>
          <cell r="E1843">
            <v>5770</v>
          </cell>
          <cell r="F1843">
            <v>23074411</v>
          </cell>
          <cell r="G1843">
            <v>4085</v>
          </cell>
          <cell r="H1843">
            <v>11511110</v>
          </cell>
        </row>
        <row r="1844">
          <cell r="A1844">
            <v>261250</v>
          </cell>
          <cell r="B1844" t="str">
            <v>PE</v>
          </cell>
          <cell r="C1844" t="str">
            <v>SANTA CRUZ DO CAPIBARIBE</v>
          </cell>
          <cell r="D1844" t="str">
            <v>261250</v>
          </cell>
          <cell r="E1844">
            <v>1678</v>
          </cell>
          <cell r="F1844">
            <v>6971541</v>
          </cell>
          <cell r="G1844">
            <v>886</v>
          </cell>
          <cell r="H1844">
            <v>3558778</v>
          </cell>
        </row>
        <row r="1845">
          <cell r="A1845">
            <v>261255</v>
          </cell>
          <cell r="B1845" t="str">
            <v>PE</v>
          </cell>
          <cell r="C1845" t="str">
            <v>SANTA FILOMENA</v>
          </cell>
          <cell r="D1845" t="str">
            <v>261255</v>
          </cell>
          <cell r="E1845">
            <v>67</v>
          </cell>
          <cell r="F1845">
            <v>28366</v>
          </cell>
          <cell r="G1845">
            <v>68</v>
          </cell>
          <cell r="H1845">
            <v>10871</v>
          </cell>
        </row>
        <row r="1846">
          <cell r="A1846">
            <v>261260</v>
          </cell>
          <cell r="B1846" t="str">
            <v>PE</v>
          </cell>
          <cell r="C1846" t="str">
            <v>SANTA MARIA DA BOA VISTA</v>
          </cell>
          <cell r="D1846" t="str">
            <v>261260</v>
          </cell>
          <cell r="E1846">
            <v>16741</v>
          </cell>
          <cell r="F1846">
            <v>53689830</v>
          </cell>
          <cell r="G1846">
            <v>3570</v>
          </cell>
          <cell r="H1846">
            <v>27165568</v>
          </cell>
        </row>
        <row r="1847">
          <cell r="A1847">
            <v>261270</v>
          </cell>
          <cell r="B1847" t="str">
            <v>PE</v>
          </cell>
          <cell r="C1847" t="str">
            <v>SANTA MARIA DO CAMBUCÁ</v>
          </cell>
          <cell r="D1847" t="str">
            <v>261270</v>
          </cell>
          <cell r="E1847">
            <v>18400</v>
          </cell>
          <cell r="F1847">
            <v>6483232</v>
          </cell>
          <cell r="G1847">
            <v>9596</v>
          </cell>
          <cell r="H1847">
            <v>3158791</v>
          </cell>
        </row>
        <row r="1848">
          <cell r="A1848">
            <v>261280</v>
          </cell>
          <cell r="B1848" t="str">
            <v>PE</v>
          </cell>
          <cell r="C1848" t="str">
            <v>SANTA TEREZINHA</v>
          </cell>
          <cell r="D1848" t="str">
            <v>261280</v>
          </cell>
          <cell r="E1848">
            <v>28421</v>
          </cell>
          <cell r="F1848">
            <v>13447464</v>
          </cell>
          <cell r="G1848">
            <v>25318</v>
          </cell>
          <cell r="H1848">
            <v>7232563</v>
          </cell>
        </row>
        <row r="1849">
          <cell r="A1849">
            <v>261290</v>
          </cell>
          <cell r="B1849" t="str">
            <v>PE</v>
          </cell>
          <cell r="C1849" t="str">
            <v>SÃO BENEDITO DO SUL</v>
          </cell>
          <cell r="D1849" t="str">
            <v>261290</v>
          </cell>
          <cell r="F1849">
            <v>1713111261</v>
          </cell>
          <cell r="H1849">
            <v>856571790</v>
          </cell>
        </row>
        <row r="1850">
          <cell r="A1850">
            <v>261300</v>
          </cell>
          <cell r="B1850" t="str">
            <v>PE</v>
          </cell>
          <cell r="C1850" t="str">
            <v>SÃO BENTO DO UNA</v>
          </cell>
          <cell r="D1850" t="str">
            <v>261300</v>
          </cell>
          <cell r="F1850">
            <v>62085414</v>
          </cell>
          <cell r="H1850">
            <v>31565250</v>
          </cell>
        </row>
        <row r="1851">
          <cell r="A1851">
            <v>261310</v>
          </cell>
          <cell r="B1851" t="str">
            <v>PE</v>
          </cell>
          <cell r="C1851" t="str">
            <v>SÃO CAITANO</v>
          </cell>
          <cell r="D1851" t="str">
            <v>261310</v>
          </cell>
          <cell r="E1851">
            <v>115370</v>
          </cell>
          <cell r="F1851">
            <v>59263840</v>
          </cell>
          <cell r="G1851">
            <v>33601</v>
          </cell>
          <cell r="H1851">
            <v>30235402</v>
          </cell>
        </row>
        <row r="1852">
          <cell r="A1852">
            <v>261320</v>
          </cell>
          <cell r="B1852" t="str">
            <v>PE</v>
          </cell>
          <cell r="C1852" t="str">
            <v>SÃO JOÃO</v>
          </cell>
          <cell r="D1852" t="str">
            <v>261320</v>
          </cell>
          <cell r="E1852">
            <v>156749</v>
          </cell>
          <cell r="F1852">
            <v>12105956</v>
          </cell>
          <cell r="G1852">
            <v>74255</v>
          </cell>
          <cell r="H1852">
            <v>6325746</v>
          </cell>
        </row>
        <row r="1853">
          <cell r="A1853">
            <v>261330</v>
          </cell>
          <cell r="B1853" t="str">
            <v>PE</v>
          </cell>
          <cell r="C1853" t="str">
            <v>SÃO JOAQUIM DO MONTE</v>
          </cell>
          <cell r="D1853" t="str">
            <v>261330</v>
          </cell>
          <cell r="E1853">
            <v>15894</v>
          </cell>
          <cell r="F1853">
            <v>117301712</v>
          </cell>
          <cell r="G1853">
            <v>24565</v>
          </cell>
          <cell r="H1853">
            <v>57527452</v>
          </cell>
        </row>
        <row r="1854">
          <cell r="A1854">
            <v>261340</v>
          </cell>
          <cell r="B1854" t="str">
            <v>PE</v>
          </cell>
          <cell r="C1854" t="str">
            <v>SÃO JOSÉ DA COROA GRANDE</v>
          </cell>
          <cell r="D1854" t="str">
            <v>261340</v>
          </cell>
          <cell r="F1854">
            <v>1798680</v>
          </cell>
          <cell r="H1854">
            <v>899340</v>
          </cell>
        </row>
        <row r="1855">
          <cell r="A1855">
            <v>261350</v>
          </cell>
          <cell r="B1855" t="str">
            <v>PE</v>
          </cell>
          <cell r="C1855" t="str">
            <v>SÃO JOSÉ DO BELMONTE</v>
          </cell>
          <cell r="D1855" t="str">
            <v>261350</v>
          </cell>
          <cell r="E1855">
            <v>138903</v>
          </cell>
          <cell r="F1855">
            <v>6184341</v>
          </cell>
          <cell r="G1855">
            <v>23935</v>
          </cell>
          <cell r="H1855">
            <v>668614</v>
          </cell>
        </row>
        <row r="1856">
          <cell r="A1856">
            <v>261360</v>
          </cell>
          <cell r="B1856" t="str">
            <v>PE</v>
          </cell>
          <cell r="C1856" t="str">
            <v>SÃO JOSÉ DO EGITO</v>
          </cell>
          <cell r="D1856" t="str">
            <v>261360</v>
          </cell>
          <cell r="E1856">
            <v>330095</v>
          </cell>
          <cell r="F1856">
            <v>35734379</v>
          </cell>
          <cell r="G1856">
            <v>16621</v>
          </cell>
          <cell r="H1856">
            <v>14308042</v>
          </cell>
        </row>
        <row r="1857">
          <cell r="A1857">
            <v>261370</v>
          </cell>
          <cell r="B1857" t="str">
            <v>PE</v>
          </cell>
          <cell r="C1857" t="str">
            <v>SÃO LOURENÇO DA MATA</v>
          </cell>
          <cell r="D1857" t="str">
            <v>261370</v>
          </cell>
          <cell r="E1857">
            <v>6923</v>
          </cell>
          <cell r="F1857">
            <v>1335765851</v>
          </cell>
          <cell r="G1857">
            <v>7590</v>
          </cell>
          <cell r="H1857">
            <v>686687664</v>
          </cell>
        </row>
        <row r="1858">
          <cell r="A1858">
            <v>261380</v>
          </cell>
          <cell r="B1858" t="str">
            <v>PE</v>
          </cell>
          <cell r="C1858" t="str">
            <v>SÃO VICENTE FERRER</v>
          </cell>
          <cell r="D1858" t="str">
            <v>261380</v>
          </cell>
          <cell r="E1858">
            <v>1178</v>
          </cell>
          <cell r="F1858">
            <v>22274174</v>
          </cell>
          <cell r="H1858">
            <v>11082337</v>
          </cell>
        </row>
        <row r="1859">
          <cell r="A1859">
            <v>261390</v>
          </cell>
          <cell r="B1859" t="str">
            <v>PE</v>
          </cell>
          <cell r="C1859" t="str">
            <v>SERRA TALHADA</v>
          </cell>
          <cell r="D1859" t="str">
            <v>261390</v>
          </cell>
          <cell r="E1859">
            <v>372150</v>
          </cell>
          <cell r="F1859">
            <v>110369478</v>
          </cell>
          <cell r="G1859">
            <v>135529</v>
          </cell>
          <cell r="H1859">
            <v>55452223</v>
          </cell>
        </row>
        <row r="1860">
          <cell r="A1860">
            <v>261400</v>
          </cell>
          <cell r="B1860" t="str">
            <v>PE</v>
          </cell>
          <cell r="C1860" t="str">
            <v>SERRITA</v>
          </cell>
          <cell r="D1860" t="str">
            <v>261400</v>
          </cell>
          <cell r="E1860">
            <v>5841</v>
          </cell>
          <cell r="F1860">
            <v>2466842</v>
          </cell>
          <cell r="G1860">
            <v>12147</v>
          </cell>
          <cell r="H1860">
            <v>1773981</v>
          </cell>
        </row>
        <row r="1861">
          <cell r="A1861">
            <v>261410</v>
          </cell>
          <cell r="B1861" t="str">
            <v>PE</v>
          </cell>
          <cell r="C1861" t="str">
            <v>SERTÂNIA</v>
          </cell>
          <cell r="D1861" t="str">
            <v>261410</v>
          </cell>
          <cell r="E1861">
            <v>201867</v>
          </cell>
          <cell r="F1861">
            <v>26083392</v>
          </cell>
          <cell r="G1861">
            <v>74289</v>
          </cell>
          <cell r="H1861">
            <v>10796361</v>
          </cell>
        </row>
        <row r="1862">
          <cell r="A1862">
            <v>261420</v>
          </cell>
          <cell r="B1862" t="str">
            <v>PE</v>
          </cell>
          <cell r="C1862" t="str">
            <v>SIRINHAÉM</v>
          </cell>
          <cell r="D1862" t="str">
            <v>261420</v>
          </cell>
          <cell r="E1862">
            <v>773</v>
          </cell>
          <cell r="F1862">
            <v>26017413</v>
          </cell>
          <cell r="G1862">
            <v>540</v>
          </cell>
          <cell r="H1862">
            <v>13256400</v>
          </cell>
        </row>
        <row r="1863">
          <cell r="A1863">
            <v>261440</v>
          </cell>
          <cell r="B1863" t="str">
            <v>PE</v>
          </cell>
          <cell r="C1863" t="str">
            <v>SOLIDÃO</v>
          </cell>
          <cell r="D1863" t="str">
            <v>261440</v>
          </cell>
          <cell r="E1863">
            <v>1356</v>
          </cell>
          <cell r="F1863">
            <v>11944781</v>
          </cell>
          <cell r="G1863">
            <v>290</v>
          </cell>
          <cell r="H1863">
            <v>6412466</v>
          </cell>
        </row>
        <row r="1864">
          <cell r="A1864">
            <v>261450</v>
          </cell>
          <cell r="B1864" t="str">
            <v>PE</v>
          </cell>
          <cell r="C1864" t="str">
            <v>SURUBIM</v>
          </cell>
          <cell r="D1864" t="str">
            <v>261450</v>
          </cell>
          <cell r="E1864">
            <v>1585</v>
          </cell>
          <cell r="F1864">
            <v>135379121</v>
          </cell>
          <cell r="G1864">
            <v>965</v>
          </cell>
          <cell r="H1864">
            <v>70258300</v>
          </cell>
        </row>
        <row r="1865">
          <cell r="A1865">
            <v>261460</v>
          </cell>
          <cell r="B1865" t="str">
            <v>PE</v>
          </cell>
          <cell r="C1865" t="str">
            <v>TABIRA</v>
          </cell>
          <cell r="D1865" t="str">
            <v>261460</v>
          </cell>
          <cell r="E1865">
            <v>18394</v>
          </cell>
          <cell r="F1865">
            <v>38149784</v>
          </cell>
          <cell r="G1865">
            <v>9487</v>
          </cell>
          <cell r="H1865">
            <v>16186489</v>
          </cell>
        </row>
        <row r="1866">
          <cell r="A1866">
            <v>261470</v>
          </cell>
          <cell r="B1866" t="str">
            <v>PE</v>
          </cell>
          <cell r="C1866" t="str">
            <v>TACAIMBÓ</v>
          </cell>
          <cell r="D1866" t="str">
            <v>261470</v>
          </cell>
          <cell r="E1866">
            <v>36804</v>
          </cell>
          <cell r="F1866">
            <v>15679838</v>
          </cell>
          <cell r="G1866">
            <v>43087</v>
          </cell>
          <cell r="H1866">
            <v>10782770</v>
          </cell>
        </row>
        <row r="1867">
          <cell r="A1867">
            <v>261480</v>
          </cell>
          <cell r="B1867" t="str">
            <v>PE</v>
          </cell>
          <cell r="C1867" t="str">
            <v>TACARATU</v>
          </cell>
          <cell r="D1867" t="str">
            <v>261480</v>
          </cell>
          <cell r="E1867">
            <v>79164</v>
          </cell>
          <cell r="F1867">
            <v>129818310</v>
          </cell>
          <cell r="G1867">
            <v>47997</v>
          </cell>
          <cell r="H1867">
            <v>66161711</v>
          </cell>
        </row>
        <row r="1868">
          <cell r="A1868">
            <v>261485</v>
          </cell>
          <cell r="B1868" t="str">
            <v>PE</v>
          </cell>
          <cell r="C1868" t="str">
            <v>TAMANDARÉ</v>
          </cell>
          <cell r="D1868" t="str">
            <v>261485</v>
          </cell>
          <cell r="E1868">
            <v>21173</v>
          </cell>
          <cell r="F1868">
            <v>66002353</v>
          </cell>
          <cell r="G1868">
            <v>8292</v>
          </cell>
          <cell r="H1868">
            <v>32654082</v>
          </cell>
        </row>
        <row r="1869">
          <cell r="A1869">
            <v>261500</v>
          </cell>
          <cell r="B1869" t="str">
            <v>PE</v>
          </cell>
          <cell r="C1869" t="str">
            <v>TAQUARITINGA DO NORTE</v>
          </cell>
          <cell r="D1869" t="str">
            <v>261500</v>
          </cell>
          <cell r="E1869">
            <v>18961</v>
          </cell>
          <cell r="F1869">
            <v>33497675</v>
          </cell>
          <cell r="G1869">
            <v>4007</v>
          </cell>
          <cell r="H1869">
            <v>17918981</v>
          </cell>
        </row>
        <row r="1870">
          <cell r="A1870">
            <v>261510</v>
          </cell>
          <cell r="B1870" t="str">
            <v>PE</v>
          </cell>
          <cell r="C1870" t="str">
            <v>TEREZINHA</v>
          </cell>
          <cell r="D1870" t="str">
            <v>261510</v>
          </cell>
          <cell r="E1870">
            <v>8202</v>
          </cell>
          <cell r="F1870">
            <v>9603322</v>
          </cell>
          <cell r="G1870">
            <v>6745</v>
          </cell>
          <cell r="H1870">
            <v>4271735</v>
          </cell>
        </row>
        <row r="1871">
          <cell r="A1871">
            <v>261520</v>
          </cell>
          <cell r="B1871" t="str">
            <v>PE</v>
          </cell>
          <cell r="C1871" t="str">
            <v>TERRA NOVA</v>
          </cell>
          <cell r="D1871" t="str">
            <v>261520</v>
          </cell>
          <cell r="E1871">
            <v>165419</v>
          </cell>
          <cell r="F1871">
            <v>38084613</v>
          </cell>
          <cell r="G1871">
            <v>73803</v>
          </cell>
          <cell r="H1871">
            <v>17048231</v>
          </cell>
        </row>
        <row r="1872">
          <cell r="A1872">
            <v>261530</v>
          </cell>
          <cell r="B1872" t="str">
            <v>PE</v>
          </cell>
          <cell r="C1872" t="str">
            <v>TIMBAÚBA</v>
          </cell>
          <cell r="D1872" t="str">
            <v>261530</v>
          </cell>
          <cell r="E1872">
            <v>33328</v>
          </cell>
          <cell r="F1872">
            <v>33284396</v>
          </cell>
          <cell r="G1872">
            <v>23699</v>
          </cell>
          <cell r="H1872">
            <v>16169189</v>
          </cell>
        </row>
        <row r="1873">
          <cell r="A1873">
            <v>261540</v>
          </cell>
          <cell r="B1873" t="str">
            <v>PE</v>
          </cell>
          <cell r="C1873" t="str">
            <v>TORITAMA</v>
          </cell>
          <cell r="D1873" t="str">
            <v>261540</v>
          </cell>
          <cell r="E1873">
            <v>485</v>
          </cell>
          <cell r="F1873">
            <v>26001929</v>
          </cell>
          <cell r="H1873">
            <v>13003080</v>
          </cell>
        </row>
        <row r="1874">
          <cell r="A1874">
            <v>261550</v>
          </cell>
          <cell r="B1874" t="str">
            <v>PE</v>
          </cell>
          <cell r="C1874" t="str">
            <v>TRACUNHAÉM</v>
          </cell>
          <cell r="D1874" t="str">
            <v>261550</v>
          </cell>
          <cell r="F1874">
            <v>5542786</v>
          </cell>
          <cell r="H1874">
            <v>2773185</v>
          </cell>
        </row>
        <row r="1875">
          <cell r="A1875">
            <v>261560</v>
          </cell>
          <cell r="B1875" t="str">
            <v>PE</v>
          </cell>
          <cell r="C1875" t="str">
            <v>TRINDADE</v>
          </cell>
          <cell r="D1875" t="str">
            <v>261560</v>
          </cell>
          <cell r="E1875">
            <v>2820</v>
          </cell>
          <cell r="F1875">
            <v>214487</v>
          </cell>
          <cell r="G1875">
            <v>140</v>
          </cell>
          <cell r="H1875">
            <v>88927</v>
          </cell>
        </row>
        <row r="1876">
          <cell r="A1876">
            <v>261570</v>
          </cell>
          <cell r="B1876" t="str">
            <v>PE</v>
          </cell>
          <cell r="C1876" t="str">
            <v>TRIUNFO</v>
          </cell>
          <cell r="D1876" t="str">
            <v>261570</v>
          </cell>
          <cell r="E1876">
            <v>96718</v>
          </cell>
          <cell r="F1876">
            <v>27544710</v>
          </cell>
          <cell r="G1876">
            <v>55955</v>
          </cell>
          <cell r="H1876">
            <v>12549035</v>
          </cell>
        </row>
        <row r="1877">
          <cell r="A1877">
            <v>261580</v>
          </cell>
          <cell r="B1877" t="str">
            <v>PE</v>
          </cell>
          <cell r="C1877" t="str">
            <v>TUPANATINGA</v>
          </cell>
          <cell r="D1877" t="str">
            <v>261580</v>
          </cell>
          <cell r="E1877">
            <v>46099</v>
          </cell>
          <cell r="F1877">
            <v>14692484</v>
          </cell>
          <cell r="G1877">
            <v>22445</v>
          </cell>
          <cell r="H1877">
            <v>6440029</v>
          </cell>
        </row>
        <row r="1878">
          <cell r="A1878">
            <v>261590</v>
          </cell>
          <cell r="B1878" t="str">
            <v>PE</v>
          </cell>
          <cell r="C1878" t="str">
            <v>TUPARETAMA</v>
          </cell>
          <cell r="D1878" t="str">
            <v>261590</v>
          </cell>
          <cell r="E1878">
            <v>633</v>
          </cell>
          <cell r="F1878">
            <v>13772631</v>
          </cell>
          <cell r="G1878">
            <v>442</v>
          </cell>
          <cell r="H1878">
            <v>6905509</v>
          </cell>
        </row>
        <row r="1879">
          <cell r="A1879">
            <v>261600</v>
          </cell>
          <cell r="B1879" t="str">
            <v>PE</v>
          </cell>
          <cell r="C1879" t="str">
            <v>VENTUROSA</v>
          </cell>
          <cell r="D1879" t="str">
            <v>261600</v>
          </cell>
          <cell r="E1879">
            <v>20969</v>
          </cell>
          <cell r="F1879">
            <v>6399291</v>
          </cell>
          <cell r="G1879">
            <v>10349</v>
          </cell>
          <cell r="H1879">
            <v>2723837</v>
          </cell>
        </row>
        <row r="1880">
          <cell r="A1880">
            <v>261610</v>
          </cell>
          <cell r="B1880" t="str">
            <v>PE</v>
          </cell>
          <cell r="C1880" t="str">
            <v>VERDEJANTE</v>
          </cell>
          <cell r="D1880" t="str">
            <v>261610</v>
          </cell>
          <cell r="E1880">
            <v>30176</v>
          </cell>
          <cell r="F1880">
            <v>23070748</v>
          </cell>
          <cell r="G1880">
            <v>11818</v>
          </cell>
          <cell r="H1880">
            <v>9892005</v>
          </cell>
        </row>
        <row r="1881">
          <cell r="A1881">
            <v>261618</v>
          </cell>
          <cell r="B1881" t="str">
            <v>PE</v>
          </cell>
          <cell r="C1881" t="str">
            <v>VERTENTE DO LÉRIO</v>
          </cell>
          <cell r="D1881" t="str">
            <v>261618</v>
          </cell>
          <cell r="E1881">
            <v>66841</v>
          </cell>
          <cell r="F1881">
            <v>16280904</v>
          </cell>
          <cell r="G1881">
            <v>25708</v>
          </cell>
          <cell r="H1881">
            <v>6344299</v>
          </cell>
        </row>
        <row r="1882">
          <cell r="A1882">
            <v>261620</v>
          </cell>
          <cell r="B1882" t="str">
            <v>PE</v>
          </cell>
          <cell r="C1882" t="str">
            <v>VERTENTES</v>
          </cell>
          <cell r="D1882" t="str">
            <v>261620</v>
          </cell>
          <cell r="E1882">
            <v>6526</v>
          </cell>
          <cell r="F1882">
            <v>67745005</v>
          </cell>
          <cell r="H1882">
            <v>34030890</v>
          </cell>
        </row>
        <row r="1883">
          <cell r="A1883">
            <v>261630</v>
          </cell>
          <cell r="B1883" t="str">
            <v>PE</v>
          </cell>
          <cell r="C1883" t="str">
            <v>VICÊNCIA</v>
          </cell>
          <cell r="D1883" t="str">
            <v>261630</v>
          </cell>
          <cell r="E1883">
            <v>66725</v>
          </cell>
          <cell r="F1883">
            <v>38913518</v>
          </cell>
          <cell r="G1883">
            <v>31252</v>
          </cell>
          <cell r="H1883">
            <v>28191438</v>
          </cell>
        </row>
        <row r="1884">
          <cell r="A1884">
            <v>261640</v>
          </cell>
          <cell r="B1884" t="str">
            <v>PE</v>
          </cell>
          <cell r="C1884" t="str">
            <v>VITÓRIA DE SANTO ANTÃO</v>
          </cell>
          <cell r="D1884" t="str">
            <v>261640</v>
          </cell>
          <cell r="F1884">
            <v>1263617812</v>
          </cell>
          <cell r="H1884">
            <v>622950168</v>
          </cell>
        </row>
        <row r="1885">
          <cell r="A1885">
            <v>261650</v>
          </cell>
          <cell r="B1885" t="str">
            <v>PE</v>
          </cell>
          <cell r="C1885" t="str">
            <v>XEXÉU</v>
          </cell>
          <cell r="D1885" t="str">
            <v>261650</v>
          </cell>
          <cell r="E1885">
            <v>81330</v>
          </cell>
          <cell r="F1885">
            <v>21027202</v>
          </cell>
          <cell r="G1885">
            <v>27814</v>
          </cell>
          <cell r="H1885">
            <v>13767500</v>
          </cell>
        </row>
        <row r="1886">
          <cell r="A1886">
            <v>220005</v>
          </cell>
          <cell r="B1886" t="str">
            <v>PI</v>
          </cell>
          <cell r="C1886" t="str">
            <v>ACAUÃ</v>
          </cell>
          <cell r="D1886" t="str">
            <v>220005</v>
          </cell>
          <cell r="E1886">
            <v>24680</v>
          </cell>
          <cell r="F1886">
            <v>11597534</v>
          </cell>
          <cell r="G1886">
            <v>17752</v>
          </cell>
          <cell r="H1886">
            <v>5645453</v>
          </cell>
        </row>
        <row r="1887">
          <cell r="A1887">
            <v>220010</v>
          </cell>
          <cell r="B1887" t="str">
            <v>PI</v>
          </cell>
          <cell r="C1887" t="str">
            <v>AGRICOLÂNDIA</v>
          </cell>
          <cell r="D1887" t="str">
            <v>220010</v>
          </cell>
          <cell r="F1887">
            <v>36000</v>
          </cell>
          <cell r="H1887">
            <v>18000</v>
          </cell>
        </row>
        <row r="1888">
          <cell r="A1888">
            <v>220020</v>
          </cell>
          <cell r="B1888" t="str">
            <v>PI</v>
          </cell>
          <cell r="C1888" t="str">
            <v>ÁGUA BRANCA</v>
          </cell>
          <cell r="D1888" t="str">
            <v>220020</v>
          </cell>
          <cell r="E1888">
            <v>78517</v>
          </cell>
          <cell r="F1888">
            <v>5010137</v>
          </cell>
          <cell r="G1888">
            <v>40152</v>
          </cell>
          <cell r="H1888">
            <v>2353328</v>
          </cell>
        </row>
        <row r="1889">
          <cell r="A1889">
            <v>220025</v>
          </cell>
          <cell r="B1889" t="str">
            <v>PI</v>
          </cell>
          <cell r="C1889" t="str">
            <v>ALAGOINHA DO PIAUÍ</v>
          </cell>
          <cell r="D1889" t="str">
            <v>220025</v>
          </cell>
          <cell r="F1889">
            <v>1666560</v>
          </cell>
          <cell r="H1889">
            <v>833280</v>
          </cell>
        </row>
        <row r="1890">
          <cell r="A1890">
            <v>220027</v>
          </cell>
          <cell r="B1890" t="str">
            <v>PI</v>
          </cell>
          <cell r="C1890" t="str">
            <v>ALEGRETE DO PIAUÍ</v>
          </cell>
          <cell r="D1890" t="str">
            <v>220027</v>
          </cell>
          <cell r="E1890">
            <v>1620</v>
          </cell>
          <cell r="F1890">
            <v>15199065</v>
          </cell>
          <cell r="H1890">
            <v>7110870</v>
          </cell>
        </row>
        <row r="1891">
          <cell r="A1891">
            <v>220040</v>
          </cell>
          <cell r="B1891" t="str">
            <v>PI</v>
          </cell>
          <cell r="C1891" t="str">
            <v>ALTOS</v>
          </cell>
          <cell r="D1891" t="str">
            <v>220040</v>
          </cell>
          <cell r="E1891">
            <v>71313</v>
          </cell>
          <cell r="F1891">
            <v>4611795</v>
          </cell>
          <cell r="G1891">
            <v>45522</v>
          </cell>
          <cell r="H1891">
            <v>2355017</v>
          </cell>
        </row>
        <row r="1892">
          <cell r="A1892">
            <v>220045</v>
          </cell>
          <cell r="B1892" t="str">
            <v>PI</v>
          </cell>
          <cell r="C1892" t="str">
            <v>ALVORADA DO GURGUÉIA</v>
          </cell>
          <cell r="D1892" t="str">
            <v>220045</v>
          </cell>
          <cell r="E1892">
            <v>57205</v>
          </cell>
          <cell r="F1892">
            <v>16098661</v>
          </cell>
          <cell r="G1892">
            <v>18610</v>
          </cell>
          <cell r="H1892">
            <v>8554251</v>
          </cell>
        </row>
        <row r="1893">
          <cell r="A1893">
            <v>220050</v>
          </cell>
          <cell r="B1893" t="str">
            <v>PI</v>
          </cell>
          <cell r="C1893" t="str">
            <v>AMARANTE</v>
          </cell>
          <cell r="D1893" t="str">
            <v>220050</v>
          </cell>
          <cell r="E1893">
            <v>16243</v>
          </cell>
          <cell r="F1893">
            <v>14011566</v>
          </cell>
          <cell r="G1893">
            <v>7834</v>
          </cell>
          <cell r="H1893">
            <v>4030206</v>
          </cell>
        </row>
        <row r="1894">
          <cell r="A1894">
            <v>220060</v>
          </cell>
          <cell r="B1894" t="str">
            <v>PI</v>
          </cell>
          <cell r="C1894" t="str">
            <v>ANGICAL DO PIAUÍ</v>
          </cell>
          <cell r="D1894" t="str">
            <v>220060</v>
          </cell>
          <cell r="E1894">
            <v>9426</v>
          </cell>
          <cell r="F1894">
            <v>938506</v>
          </cell>
          <cell r="G1894">
            <v>8597</v>
          </cell>
          <cell r="H1894">
            <v>445700</v>
          </cell>
        </row>
        <row r="1895">
          <cell r="A1895">
            <v>220070</v>
          </cell>
          <cell r="B1895" t="str">
            <v>PI</v>
          </cell>
          <cell r="C1895" t="str">
            <v>ANÍSIO DE ABREU</v>
          </cell>
          <cell r="D1895" t="str">
            <v>220070</v>
          </cell>
          <cell r="F1895">
            <v>1017630</v>
          </cell>
          <cell r="H1895">
            <v>508815</v>
          </cell>
        </row>
        <row r="1896">
          <cell r="A1896">
            <v>220080</v>
          </cell>
          <cell r="B1896" t="str">
            <v>PI</v>
          </cell>
          <cell r="C1896" t="str">
            <v>ANTÔNIO ALMEIDA</v>
          </cell>
          <cell r="D1896" t="str">
            <v>220080</v>
          </cell>
          <cell r="E1896">
            <v>34708</v>
          </cell>
          <cell r="F1896">
            <v>29537698</v>
          </cell>
          <cell r="G1896">
            <v>11009</v>
          </cell>
          <cell r="H1896">
            <v>14413547</v>
          </cell>
        </row>
        <row r="1897">
          <cell r="A1897">
            <v>220095</v>
          </cell>
          <cell r="B1897" t="str">
            <v>PI</v>
          </cell>
          <cell r="C1897" t="str">
            <v>AROEIRAS DO ITAIM</v>
          </cell>
          <cell r="D1897" t="str">
            <v>220095</v>
          </cell>
          <cell r="E1897">
            <v>2080</v>
          </cell>
          <cell r="F1897">
            <v>4695745</v>
          </cell>
          <cell r="G1897">
            <v>3</v>
          </cell>
          <cell r="H1897">
            <v>2094788</v>
          </cell>
        </row>
        <row r="1898">
          <cell r="A1898">
            <v>220100</v>
          </cell>
          <cell r="B1898" t="str">
            <v>PI</v>
          </cell>
          <cell r="C1898" t="str">
            <v>ARRAIAL</v>
          </cell>
          <cell r="D1898" t="str">
            <v>220100</v>
          </cell>
          <cell r="E1898">
            <v>507</v>
          </cell>
          <cell r="F1898">
            <v>2844020</v>
          </cell>
          <cell r="H1898">
            <v>261465</v>
          </cell>
        </row>
        <row r="1899">
          <cell r="A1899">
            <v>220105</v>
          </cell>
          <cell r="B1899" t="str">
            <v>PI</v>
          </cell>
          <cell r="C1899" t="str">
            <v>ASSUNÇÃO DO PIAUÍ</v>
          </cell>
          <cell r="D1899" t="str">
            <v>220105</v>
          </cell>
          <cell r="E1899">
            <v>33581</v>
          </cell>
          <cell r="F1899">
            <v>9734851</v>
          </cell>
          <cell r="G1899">
            <v>12843</v>
          </cell>
          <cell r="H1899">
            <v>4484318</v>
          </cell>
        </row>
        <row r="1900">
          <cell r="A1900">
            <v>220110</v>
          </cell>
          <cell r="B1900" t="str">
            <v>PI</v>
          </cell>
          <cell r="C1900" t="str">
            <v>AVELINO LOPES</v>
          </cell>
          <cell r="D1900" t="str">
            <v>220110</v>
          </cell>
          <cell r="F1900">
            <v>16419830</v>
          </cell>
          <cell r="H1900">
            <v>8213415</v>
          </cell>
        </row>
        <row r="1901">
          <cell r="A1901">
            <v>220115</v>
          </cell>
          <cell r="B1901" t="str">
            <v>PI</v>
          </cell>
          <cell r="C1901" t="str">
            <v>BAIXA GRANDE DO RIBEIRO</v>
          </cell>
          <cell r="D1901" t="str">
            <v>220115</v>
          </cell>
          <cell r="F1901">
            <v>433050</v>
          </cell>
          <cell r="H1901">
            <v>216525</v>
          </cell>
        </row>
        <row r="1902">
          <cell r="A1902">
            <v>220117</v>
          </cell>
          <cell r="B1902" t="str">
            <v>PI</v>
          </cell>
          <cell r="C1902" t="str">
            <v>BARRA D'ALCÂNTARA</v>
          </cell>
          <cell r="D1902" t="str">
            <v>220117</v>
          </cell>
          <cell r="E1902">
            <v>40071</v>
          </cell>
          <cell r="F1902">
            <v>204183819</v>
          </cell>
          <cell r="G1902">
            <v>5465</v>
          </cell>
          <cell r="H1902">
            <v>102339355</v>
          </cell>
        </row>
        <row r="1903">
          <cell r="A1903">
            <v>220120</v>
          </cell>
          <cell r="B1903" t="str">
            <v>PI</v>
          </cell>
          <cell r="C1903" t="str">
            <v>BARRAS</v>
          </cell>
          <cell r="D1903" t="str">
            <v>220120</v>
          </cell>
          <cell r="F1903">
            <v>3943110</v>
          </cell>
          <cell r="H1903">
            <v>1971555</v>
          </cell>
        </row>
        <row r="1904">
          <cell r="A1904">
            <v>220140</v>
          </cell>
          <cell r="B1904" t="str">
            <v>PI</v>
          </cell>
          <cell r="C1904" t="str">
            <v>BARRO DURO</v>
          </cell>
          <cell r="D1904" t="str">
            <v>220140</v>
          </cell>
          <cell r="E1904">
            <v>4582</v>
          </cell>
          <cell r="F1904">
            <v>11460315</v>
          </cell>
          <cell r="G1904">
            <v>2034</v>
          </cell>
          <cell r="H1904">
            <v>5677188</v>
          </cell>
        </row>
        <row r="1905">
          <cell r="A1905">
            <v>220150</v>
          </cell>
          <cell r="B1905" t="str">
            <v>PI</v>
          </cell>
          <cell r="C1905" t="str">
            <v>BATALHA</v>
          </cell>
          <cell r="D1905" t="str">
            <v>220150</v>
          </cell>
          <cell r="E1905">
            <v>12713</v>
          </cell>
          <cell r="F1905">
            <v>9796006</v>
          </cell>
          <cell r="G1905">
            <v>151</v>
          </cell>
          <cell r="H1905">
            <v>4825623</v>
          </cell>
        </row>
        <row r="1906">
          <cell r="A1906">
            <v>220155</v>
          </cell>
          <cell r="B1906" t="str">
            <v>PI</v>
          </cell>
          <cell r="C1906" t="str">
            <v>BELA VISTA DO PIAUÍ</v>
          </cell>
          <cell r="D1906" t="str">
            <v>220155</v>
          </cell>
          <cell r="E1906">
            <v>13467</v>
          </cell>
          <cell r="F1906">
            <v>13157338</v>
          </cell>
          <cell r="G1906">
            <v>6375</v>
          </cell>
          <cell r="H1906">
            <v>6433132</v>
          </cell>
        </row>
        <row r="1907">
          <cell r="A1907">
            <v>220157</v>
          </cell>
          <cell r="B1907" t="str">
            <v>PI</v>
          </cell>
          <cell r="C1907" t="str">
            <v>BELÉM DO PIAUÍ</v>
          </cell>
          <cell r="D1907" t="str">
            <v>220157</v>
          </cell>
          <cell r="E1907">
            <v>10535</v>
          </cell>
          <cell r="F1907">
            <v>19304564</v>
          </cell>
          <cell r="G1907">
            <v>5880</v>
          </cell>
          <cell r="H1907">
            <v>9485888</v>
          </cell>
        </row>
        <row r="1908">
          <cell r="A1908">
            <v>220170</v>
          </cell>
          <cell r="B1908" t="str">
            <v>PI</v>
          </cell>
          <cell r="C1908" t="str">
            <v>BERTOLÍNIA</v>
          </cell>
          <cell r="D1908" t="str">
            <v>220170</v>
          </cell>
          <cell r="E1908">
            <v>37606</v>
          </cell>
          <cell r="F1908">
            <v>2149212</v>
          </cell>
          <cell r="G1908">
            <v>19617</v>
          </cell>
          <cell r="H1908">
            <v>1003423</v>
          </cell>
        </row>
        <row r="1909">
          <cell r="A1909">
            <v>220177</v>
          </cell>
          <cell r="B1909" t="str">
            <v>PI</v>
          </cell>
          <cell r="C1909" t="str">
            <v>BOA HORA</v>
          </cell>
          <cell r="D1909" t="str">
            <v>220177</v>
          </cell>
          <cell r="F1909">
            <v>9983400</v>
          </cell>
          <cell r="H1909">
            <v>4991700</v>
          </cell>
        </row>
        <row r="1910">
          <cell r="A1910">
            <v>220190</v>
          </cell>
          <cell r="B1910" t="str">
            <v>PI</v>
          </cell>
          <cell r="C1910" t="str">
            <v>BOM JESUS</v>
          </cell>
          <cell r="D1910" t="str">
            <v>220190</v>
          </cell>
          <cell r="F1910">
            <v>43528615</v>
          </cell>
          <cell r="H1910">
            <v>21956790</v>
          </cell>
        </row>
        <row r="1911">
          <cell r="A1911">
            <v>220191</v>
          </cell>
          <cell r="B1911" t="str">
            <v>PI</v>
          </cell>
          <cell r="C1911" t="str">
            <v>BOM PRINCÍPIO DO PIAUÍ</v>
          </cell>
          <cell r="D1911" t="str">
            <v>220191</v>
          </cell>
          <cell r="F1911">
            <v>0</v>
          </cell>
          <cell r="H1911">
            <v>0</v>
          </cell>
        </row>
        <row r="1912">
          <cell r="A1912">
            <v>220192</v>
          </cell>
          <cell r="B1912" t="str">
            <v>PI</v>
          </cell>
          <cell r="C1912" t="str">
            <v>BONFIM DO PIAUÍ</v>
          </cell>
          <cell r="D1912" t="str">
            <v>220192</v>
          </cell>
          <cell r="E1912">
            <v>40980</v>
          </cell>
          <cell r="F1912">
            <v>12083005</v>
          </cell>
          <cell r="G1912">
            <v>13219</v>
          </cell>
          <cell r="H1912">
            <v>5587001</v>
          </cell>
        </row>
        <row r="1913">
          <cell r="A1913">
            <v>220194</v>
          </cell>
          <cell r="B1913" t="str">
            <v>PI</v>
          </cell>
          <cell r="C1913" t="str">
            <v>BOQUEIRÃO DO PIAUÍ</v>
          </cell>
          <cell r="D1913" t="str">
            <v>220194</v>
          </cell>
          <cell r="E1913">
            <v>35421</v>
          </cell>
          <cell r="F1913">
            <v>4903425</v>
          </cell>
          <cell r="G1913">
            <v>48407</v>
          </cell>
          <cell r="H1913">
            <v>3292328</v>
          </cell>
        </row>
        <row r="1914">
          <cell r="A1914">
            <v>220196</v>
          </cell>
          <cell r="B1914" t="str">
            <v>PI</v>
          </cell>
          <cell r="C1914" t="str">
            <v>BRASILEIRA</v>
          </cell>
          <cell r="D1914" t="str">
            <v>220196</v>
          </cell>
          <cell r="E1914">
            <v>57808</v>
          </cell>
          <cell r="F1914">
            <v>5525254</v>
          </cell>
          <cell r="G1914">
            <v>22892</v>
          </cell>
          <cell r="H1914">
            <v>2664199</v>
          </cell>
        </row>
        <row r="1915">
          <cell r="A1915">
            <v>220198</v>
          </cell>
          <cell r="B1915" t="str">
            <v>PI</v>
          </cell>
          <cell r="C1915" t="str">
            <v>BREJO DO PIAUÍ</v>
          </cell>
          <cell r="D1915" t="str">
            <v>220198</v>
          </cell>
          <cell r="E1915">
            <v>15260</v>
          </cell>
          <cell r="F1915">
            <v>4353220</v>
          </cell>
          <cell r="G1915">
            <v>13757</v>
          </cell>
          <cell r="H1915">
            <v>2144036</v>
          </cell>
        </row>
        <row r="1916">
          <cell r="A1916">
            <v>220202</v>
          </cell>
          <cell r="B1916" t="str">
            <v>PI</v>
          </cell>
          <cell r="C1916" t="str">
            <v>BURITI DOS MONTES</v>
          </cell>
          <cell r="D1916" t="str">
            <v>220202</v>
          </cell>
          <cell r="E1916">
            <v>311</v>
          </cell>
          <cell r="F1916">
            <v>6961734</v>
          </cell>
          <cell r="G1916">
            <v>2</v>
          </cell>
          <cell r="H1916">
            <v>3391931</v>
          </cell>
        </row>
        <row r="1917">
          <cell r="A1917">
            <v>220207</v>
          </cell>
          <cell r="B1917" t="str">
            <v>PI</v>
          </cell>
          <cell r="C1917" t="str">
            <v>CAJAZEIRAS DO PIAUÍ</v>
          </cell>
          <cell r="D1917" t="str">
            <v>220207</v>
          </cell>
          <cell r="F1917">
            <v>318870</v>
          </cell>
          <cell r="H1917">
            <v>159435</v>
          </cell>
        </row>
        <row r="1918">
          <cell r="A1918">
            <v>220208</v>
          </cell>
          <cell r="B1918" t="str">
            <v>PI</v>
          </cell>
          <cell r="C1918" t="str">
            <v>CAJUEIRO DA PRAIA</v>
          </cell>
          <cell r="D1918" t="str">
            <v>220208</v>
          </cell>
          <cell r="F1918">
            <v>3087876</v>
          </cell>
          <cell r="H1918">
            <v>1549020</v>
          </cell>
        </row>
        <row r="1919">
          <cell r="A1919">
            <v>220209</v>
          </cell>
          <cell r="B1919" t="str">
            <v>PI</v>
          </cell>
          <cell r="C1919" t="str">
            <v>CALDEIRÃO GRANDE DO PIAUÍ</v>
          </cell>
          <cell r="D1919" t="str">
            <v>220209</v>
          </cell>
          <cell r="E1919">
            <v>1489</v>
          </cell>
          <cell r="F1919">
            <v>2999174</v>
          </cell>
          <cell r="H1919">
            <v>1483869</v>
          </cell>
        </row>
        <row r="1920">
          <cell r="A1920">
            <v>220210</v>
          </cell>
          <cell r="B1920" t="str">
            <v>PI</v>
          </cell>
          <cell r="C1920" t="str">
            <v>CAMPINAS DO PIAUÍ</v>
          </cell>
          <cell r="D1920" t="str">
            <v>220210</v>
          </cell>
          <cell r="F1920">
            <v>83100</v>
          </cell>
          <cell r="H1920">
            <v>41550</v>
          </cell>
        </row>
        <row r="1921">
          <cell r="A1921">
            <v>220211</v>
          </cell>
          <cell r="B1921" t="str">
            <v>PI</v>
          </cell>
          <cell r="C1921" t="str">
            <v>CAMPO ALEGRE DO FIDALGO</v>
          </cell>
          <cell r="D1921" t="str">
            <v>220211</v>
          </cell>
          <cell r="E1921">
            <v>2592</v>
          </cell>
          <cell r="F1921">
            <v>3148475</v>
          </cell>
          <cell r="G1921">
            <v>2622</v>
          </cell>
          <cell r="H1921">
            <v>1869519</v>
          </cell>
        </row>
        <row r="1922">
          <cell r="A1922">
            <v>220213</v>
          </cell>
          <cell r="B1922" t="str">
            <v>PI</v>
          </cell>
          <cell r="C1922" t="str">
            <v>CAMPO GRANDE DO PIAUÍ</v>
          </cell>
          <cell r="D1922" t="str">
            <v>220213</v>
          </cell>
          <cell r="E1922">
            <v>24586</v>
          </cell>
          <cell r="F1922">
            <v>64255542</v>
          </cell>
          <cell r="G1922">
            <v>10692</v>
          </cell>
          <cell r="H1922">
            <v>33631201</v>
          </cell>
        </row>
        <row r="1923">
          <cell r="A1923">
            <v>220217</v>
          </cell>
          <cell r="B1923" t="str">
            <v>PI</v>
          </cell>
          <cell r="C1923" t="str">
            <v>CAMPO LARGO DO PIAUÍ</v>
          </cell>
          <cell r="D1923" t="str">
            <v>220217</v>
          </cell>
          <cell r="E1923">
            <v>6594</v>
          </cell>
          <cell r="F1923">
            <v>805495</v>
          </cell>
          <cell r="G1923">
            <v>3595</v>
          </cell>
          <cell r="H1923">
            <v>450589</v>
          </cell>
        </row>
        <row r="1924">
          <cell r="A1924">
            <v>220220</v>
          </cell>
          <cell r="B1924" t="str">
            <v>PI</v>
          </cell>
          <cell r="C1924" t="str">
            <v>CAMPO MAIOR</v>
          </cell>
          <cell r="D1924" t="str">
            <v>220220</v>
          </cell>
          <cell r="E1924">
            <v>58365</v>
          </cell>
          <cell r="F1924">
            <v>96283915</v>
          </cell>
          <cell r="G1924">
            <v>25242</v>
          </cell>
          <cell r="H1924">
            <v>49735244</v>
          </cell>
        </row>
        <row r="1925">
          <cell r="A1925">
            <v>220225</v>
          </cell>
          <cell r="B1925" t="str">
            <v>PI</v>
          </cell>
          <cell r="C1925" t="str">
            <v>CANAVIEIRA</v>
          </cell>
          <cell r="D1925" t="str">
            <v>220225</v>
          </cell>
          <cell r="E1925">
            <v>16038</v>
          </cell>
          <cell r="F1925">
            <v>1994342</v>
          </cell>
          <cell r="G1925">
            <v>5889</v>
          </cell>
          <cell r="H1925">
            <v>899662</v>
          </cell>
        </row>
        <row r="1926">
          <cell r="A1926">
            <v>220230</v>
          </cell>
          <cell r="B1926" t="str">
            <v>PI</v>
          </cell>
          <cell r="C1926" t="str">
            <v>CANTO DO BURITI</v>
          </cell>
          <cell r="D1926" t="str">
            <v>220230</v>
          </cell>
          <cell r="F1926">
            <v>11334750</v>
          </cell>
          <cell r="H1926">
            <v>5667375</v>
          </cell>
        </row>
        <row r="1927">
          <cell r="A1927">
            <v>220240</v>
          </cell>
          <cell r="B1927" t="str">
            <v>PI</v>
          </cell>
          <cell r="C1927" t="str">
            <v>CAPITÃO DE CAMPOS</v>
          </cell>
          <cell r="D1927" t="str">
            <v>220240</v>
          </cell>
          <cell r="E1927">
            <v>642</v>
          </cell>
          <cell r="F1927">
            <v>659040</v>
          </cell>
          <cell r="H1927">
            <v>151845</v>
          </cell>
        </row>
        <row r="1928">
          <cell r="A1928">
            <v>220245</v>
          </cell>
          <cell r="B1928" t="str">
            <v>PI</v>
          </cell>
          <cell r="C1928" t="str">
            <v>CAPITÃO GERVÁSIO OLIVEIRA</v>
          </cell>
          <cell r="D1928" t="str">
            <v>220245</v>
          </cell>
          <cell r="E1928">
            <v>3408</v>
          </cell>
          <cell r="F1928">
            <v>897151</v>
          </cell>
          <cell r="G1928">
            <v>815</v>
          </cell>
          <cell r="H1928">
            <v>422576</v>
          </cell>
        </row>
        <row r="1929">
          <cell r="A1929">
            <v>220250</v>
          </cell>
          <cell r="B1929" t="str">
            <v>PI</v>
          </cell>
          <cell r="C1929" t="str">
            <v>CARACOL</v>
          </cell>
          <cell r="D1929" t="str">
            <v>220250</v>
          </cell>
          <cell r="E1929">
            <v>612</v>
          </cell>
          <cell r="F1929">
            <v>14159137</v>
          </cell>
          <cell r="G1929">
            <v>111</v>
          </cell>
          <cell r="H1929">
            <v>7073719</v>
          </cell>
        </row>
        <row r="1930">
          <cell r="A1930">
            <v>220253</v>
          </cell>
          <cell r="B1930" t="str">
            <v>PI</v>
          </cell>
          <cell r="C1930" t="str">
            <v>CARAÚBAS DO PIAUÍ</v>
          </cell>
          <cell r="D1930" t="str">
            <v>220253</v>
          </cell>
          <cell r="F1930">
            <v>6504600</v>
          </cell>
          <cell r="H1930">
            <v>3252300</v>
          </cell>
        </row>
        <row r="1931">
          <cell r="A1931">
            <v>220255</v>
          </cell>
          <cell r="B1931" t="str">
            <v>PI</v>
          </cell>
          <cell r="C1931" t="str">
            <v>CARIDADE DO PIAUÍ</v>
          </cell>
          <cell r="D1931" t="str">
            <v>220255</v>
          </cell>
          <cell r="E1931">
            <v>5242</v>
          </cell>
          <cell r="F1931">
            <v>12267542</v>
          </cell>
          <cell r="G1931">
            <v>2278</v>
          </cell>
          <cell r="H1931">
            <v>6079422</v>
          </cell>
        </row>
        <row r="1932">
          <cell r="A1932">
            <v>220260</v>
          </cell>
          <cell r="B1932" t="str">
            <v>PI</v>
          </cell>
          <cell r="C1932" t="str">
            <v>CASTELO DO PIAUÍ</v>
          </cell>
          <cell r="D1932" t="str">
            <v>220260</v>
          </cell>
          <cell r="F1932">
            <v>3008640</v>
          </cell>
          <cell r="H1932">
            <v>1504320</v>
          </cell>
        </row>
        <row r="1933">
          <cell r="A1933">
            <v>220265</v>
          </cell>
          <cell r="B1933" t="str">
            <v>PI</v>
          </cell>
          <cell r="C1933" t="str">
            <v>CAXINGÓ</v>
          </cell>
          <cell r="D1933" t="str">
            <v>220265</v>
          </cell>
          <cell r="E1933">
            <v>180</v>
          </cell>
          <cell r="F1933">
            <v>10327200</v>
          </cell>
          <cell r="H1933">
            <v>5161350</v>
          </cell>
        </row>
        <row r="1934">
          <cell r="A1934">
            <v>220270</v>
          </cell>
          <cell r="B1934" t="str">
            <v>PI</v>
          </cell>
          <cell r="C1934" t="str">
            <v>COCAL</v>
          </cell>
          <cell r="D1934" t="str">
            <v>220270</v>
          </cell>
          <cell r="E1934">
            <v>24120</v>
          </cell>
          <cell r="F1934">
            <v>16864251</v>
          </cell>
          <cell r="G1934">
            <v>13718</v>
          </cell>
          <cell r="H1934">
            <v>8708623</v>
          </cell>
        </row>
        <row r="1935">
          <cell r="A1935">
            <v>220271</v>
          </cell>
          <cell r="B1935" t="str">
            <v>PI</v>
          </cell>
          <cell r="C1935" t="str">
            <v>COCAL DE TELHA</v>
          </cell>
          <cell r="D1935" t="str">
            <v>220271</v>
          </cell>
          <cell r="E1935">
            <v>7180</v>
          </cell>
          <cell r="F1935">
            <v>3278970</v>
          </cell>
          <cell r="G1935">
            <v>3780</v>
          </cell>
          <cell r="H1935">
            <v>1981840</v>
          </cell>
        </row>
        <row r="1936">
          <cell r="A1936">
            <v>220273</v>
          </cell>
          <cell r="B1936" t="str">
            <v>PI</v>
          </cell>
          <cell r="C1936" t="str">
            <v>COIVARAS</v>
          </cell>
          <cell r="D1936" t="str">
            <v>220273</v>
          </cell>
          <cell r="E1936">
            <v>4206</v>
          </cell>
          <cell r="F1936">
            <v>12566248</v>
          </cell>
          <cell r="G1936">
            <v>60</v>
          </cell>
          <cell r="H1936">
            <v>6256680</v>
          </cell>
        </row>
        <row r="1937">
          <cell r="A1937">
            <v>220275</v>
          </cell>
          <cell r="B1937" t="str">
            <v>PI</v>
          </cell>
          <cell r="C1937" t="str">
            <v>COLÔNIA DO GURGUÉIA</v>
          </cell>
          <cell r="D1937" t="str">
            <v>220275</v>
          </cell>
          <cell r="E1937">
            <v>120</v>
          </cell>
          <cell r="F1937">
            <v>736800</v>
          </cell>
          <cell r="H1937">
            <v>367800</v>
          </cell>
        </row>
        <row r="1938">
          <cell r="A1938">
            <v>220277</v>
          </cell>
          <cell r="B1938" t="str">
            <v>PI</v>
          </cell>
          <cell r="C1938" t="str">
            <v>COLÔNIA DO PIAUÍ</v>
          </cell>
          <cell r="D1938" t="str">
            <v>220277</v>
          </cell>
          <cell r="F1938">
            <v>2324400</v>
          </cell>
          <cell r="H1938">
            <v>1162200</v>
          </cell>
        </row>
        <row r="1939">
          <cell r="A1939">
            <v>220280</v>
          </cell>
          <cell r="B1939" t="str">
            <v>PI</v>
          </cell>
          <cell r="C1939" t="str">
            <v>CONCEIÇÃO DO CANINDÉ</v>
          </cell>
          <cell r="D1939" t="str">
            <v>220280</v>
          </cell>
          <cell r="E1939">
            <v>1493</v>
          </cell>
          <cell r="F1939">
            <v>565856</v>
          </cell>
          <cell r="G1939">
            <v>120</v>
          </cell>
          <cell r="H1939">
            <v>277920</v>
          </cell>
        </row>
        <row r="1940">
          <cell r="A1940">
            <v>220285</v>
          </cell>
          <cell r="B1940" t="str">
            <v>PI</v>
          </cell>
          <cell r="C1940" t="str">
            <v>CORONEL JOSÉ DIAS</v>
          </cell>
          <cell r="D1940" t="str">
            <v>220285</v>
          </cell>
          <cell r="F1940">
            <v>9430640</v>
          </cell>
          <cell r="H1940">
            <v>4744860</v>
          </cell>
        </row>
        <row r="1941">
          <cell r="A1941">
            <v>220290</v>
          </cell>
          <cell r="B1941" t="str">
            <v>PI</v>
          </cell>
          <cell r="C1941" t="str">
            <v>CORRENTE</v>
          </cell>
          <cell r="D1941" t="str">
            <v>220290</v>
          </cell>
          <cell r="F1941">
            <v>43044360</v>
          </cell>
          <cell r="H1941">
            <v>21522180</v>
          </cell>
        </row>
        <row r="1942">
          <cell r="A1942">
            <v>220300</v>
          </cell>
          <cell r="B1942" t="str">
            <v>PI</v>
          </cell>
          <cell r="C1942" t="str">
            <v>CRISTALÂNDIA DO PIAUÍ</v>
          </cell>
          <cell r="D1942" t="str">
            <v>220300</v>
          </cell>
          <cell r="F1942">
            <v>3331350</v>
          </cell>
          <cell r="H1942">
            <v>1665675</v>
          </cell>
        </row>
        <row r="1943">
          <cell r="A1943">
            <v>220310</v>
          </cell>
          <cell r="B1943" t="str">
            <v>PI</v>
          </cell>
          <cell r="C1943" t="str">
            <v>CRISTINO CASTRO</v>
          </cell>
          <cell r="D1943" t="str">
            <v>220310</v>
          </cell>
          <cell r="E1943">
            <v>17734</v>
          </cell>
          <cell r="F1943">
            <v>7606833</v>
          </cell>
          <cell r="G1943">
            <v>8429</v>
          </cell>
          <cell r="H1943">
            <v>3769192</v>
          </cell>
        </row>
        <row r="1944">
          <cell r="A1944">
            <v>220320</v>
          </cell>
          <cell r="B1944" t="str">
            <v>PI</v>
          </cell>
          <cell r="C1944" t="str">
            <v>CURIMATÁ</v>
          </cell>
          <cell r="D1944" t="str">
            <v>220320</v>
          </cell>
          <cell r="E1944">
            <v>9462</v>
          </cell>
          <cell r="F1944">
            <v>1750268</v>
          </cell>
          <cell r="G1944">
            <v>9543</v>
          </cell>
          <cell r="H1944">
            <v>1948357</v>
          </cell>
        </row>
        <row r="1945">
          <cell r="A1945">
            <v>220323</v>
          </cell>
          <cell r="B1945" t="str">
            <v>PI</v>
          </cell>
          <cell r="C1945" t="str">
            <v>CURRAIS</v>
          </cell>
          <cell r="D1945" t="str">
            <v>220323</v>
          </cell>
          <cell r="E1945">
            <v>19204</v>
          </cell>
          <cell r="F1945">
            <v>9576950</v>
          </cell>
          <cell r="G1945">
            <v>2954</v>
          </cell>
          <cell r="H1945">
            <v>4917078</v>
          </cell>
        </row>
        <row r="1946">
          <cell r="A1946">
            <v>220327</v>
          </cell>
          <cell r="B1946" t="str">
            <v>PI</v>
          </cell>
          <cell r="C1946" t="str">
            <v>CURRAL NOVO DO PIAUÍ</v>
          </cell>
          <cell r="D1946" t="str">
            <v>220327</v>
          </cell>
          <cell r="E1946">
            <v>12327</v>
          </cell>
          <cell r="F1946">
            <v>10630743</v>
          </cell>
          <cell r="G1946">
            <v>7161</v>
          </cell>
          <cell r="H1946">
            <v>5351960</v>
          </cell>
        </row>
        <row r="1947">
          <cell r="A1947">
            <v>220325</v>
          </cell>
          <cell r="B1947" t="str">
            <v>PI</v>
          </cell>
          <cell r="C1947" t="str">
            <v>CURRALINHOS</v>
          </cell>
          <cell r="D1947" t="str">
            <v>220325</v>
          </cell>
          <cell r="F1947">
            <v>2330830</v>
          </cell>
          <cell r="H1947">
            <v>891689</v>
          </cell>
        </row>
        <row r="1948">
          <cell r="A1948">
            <v>220330</v>
          </cell>
          <cell r="B1948" t="str">
            <v>PI</v>
          </cell>
          <cell r="C1948" t="str">
            <v>DEMERVAL LOBÃO</v>
          </cell>
          <cell r="D1948" t="str">
            <v>220330</v>
          </cell>
          <cell r="E1948">
            <v>67299</v>
          </cell>
          <cell r="F1948">
            <v>4557712</v>
          </cell>
          <cell r="G1948">
            <v>29915</v>
          </cell>
          <cell r="H1948">
            <v>2174230</v>
          </cell>
        </row>
        <row r="1949">
          <cell r="A1949">
            <v>220335</v>
          </cell>
          <cell r="B1949" t="str">
            <v>PI</v>
          </cell>
          <cell r="C1949" t="str">
            <v>DIRCEU ARCOVERDE</v>
          </cell>
          <cell r="D1949" t="str">
            <v>220335</v>
          </cell>
          <cell r="E1949">
            <v>1514</v>
          </cell>
          <cell r="F1949">
            <v>276960</v>
          </cell>
          <cell r="H1949">
            <v>125565</v>
          </cell>
        </row>
        <row r="1950">
          <cell r="A1950">
            <v>220340</v>
          </cell>
          <cell r="B1950" t="str">
            <v>PI</v>
          </cell>
          <cell r="C1950" t="str">
            <v>DOM EXPEDITO LOPES</v>
          </cell>
          <cell r="D1950" t="str">
            <v>220340</v>
          </cell>
          <cell r="F1950">
            <v>3034080</v>
          </cell>
          <cell r="H1950">
            <v>1517040</v>
          </cell>
        </row>
        <row r="1951">
          <cell r="A1951">
            <v>220345</v>
          </cell>
          <cell r="B1951" t="str">
            <v>PI</v>
          </cell>
          <cell r="C1951" t="str">
            <v>DOM INOCÊNCIO</v>
          </cell>
          <cell r="D1951" t="str">
            <v>220345</v>
          </cell>
          <cell r="E1951">
            <v>10827</v>
          </cell>
          <cell r="F1951">
            <v>2170628</v>
          </cell>
          <cell r="G1951">
            <v>16890</v>
          </cell>
          <cell r="H1951">
            <v>802553</v>
          </cell>
        </row>
        <row r="1952">
          <cell r="A1952">
            <v>220342</v>
          </cell>
          <cell r="B1952" t="str">
            <v>PI</v>
          </cell>
          <cell r="C1952" t="str">
            <v>DOMINGOS MOURÃO</v>
          </cell>
          <cell r="D1952" t="str">
            <v>220342</v>
          </cell>
          <cell r="E1952">
            <v>4360</v>
          </cell>
          <cell r="F1952">
            <v>17337890</v>
          </cell>
          <cell r="G1952">
            <v>1320</v>
          </cell>
          <cell r="H1952">
            <v>8639768</v>
          </cell>
        </row>
        <row r="1953">
          <cell r="A1953">
            <v>220350</v>
          </cell>
          <cell r="B1953" t="str">
            <v>PI</v>
          </cell>
          <cell r="C1953" t="str">
            <v>ELESBÃO VELOSO</v>
          </cell>
          <cell r="D1953" t="str">
            <v>220350</v>
          </cell>
          <cell r="E1953">
            <v>3165</v>
          </cell>
          <cell r="F1953">
            <v>4313839</v>
          </cell>
          <cell r="G1953">
            <v>3130</v>
          </cell>
          <cell r="H1953">
            <v>2027393</v>
          </cell>
        </row>
        <row r="1954">
          <cell r="A1954">
            <v>220360</v>
          </cell>
          <cell r="B1954" t="str">
            <v>PI</v>
          </cell>
          <cell r="C1954" t="str">
            <v>ELISEU MARTINS</v>
          </cell>
          <cell r="D1954" t="str">
            <v>220360</v>
          </cell>
          <cell r="F1954">
            <v>948236</v>
          </cell>
          <cell r="H1954">
            <v>474615</v>
          </cell>
        </row>
        <row r="1955">
          <cell r="A1955">
            <v>220370</v>
          </cell>
          <cell r="B1955" t="str">
            <v>PI</v>
          </cell>
          <cell r="C1955" t="str">
            <v>ESPERANTINA</v>
          </cell>
          <cell r="D1955" t="str">
            <v>220370</v>
          </cell>
          <cell r="F1955">
            <v>5142470</v>
          </cell>
          <cell r="H1955">
            <v>2585235</v>
          </cell>
        </row>
        <row r="1956">
          <cell r="A1956">
            <v>220375</v>
          </cell>
          <cell r="B1956" t="str">
            <v>PI</v>
          </cell>
          <cell r="C1956" t="str">
            <v>FARTURA DO PIAUÍ</v>
          </cell>
          <cell r="D1956" t="str">
            <v>220375</v>
          </cell>
          <cell r="E1956">
            <v>937</v>
          </cell>
          <cell r="F1956">
            <v>20257642</v>
          </cell>
          <cell r="G1956">
            <v>737</v>
          </cell>
          <cell r="H1956">
            <v>10495638</v>
          </cell>
        </row>
        <row r="1957">
          <cell r="A1957">
            <v>220380</v>
          </cell>
          <cell r="B1957" t="str">
            <v>PI</v>
          </cell>
          <cell r="C1957" t="str">
            <v>FLORES DO PIAUÍ</v>
          </cell>
          <cell r="D1957" t="str">
            <v>220380</v>
          </cell>
          <cell r="E1957">
            <v>847</v>
          </cell>
          <cell r="F1957">
            <v>5216092</v>
          </cell>
          <cell r="G1957">
            <v>653</v>
          </cell>
          <cell r="H1957">
            <v>2597004</v>
          </cell>
        </row>
        <row r="1958">
          <cell r="A1958">
            <v>220385</v>
          </cell>
          <cell r="B1958" t="str">
            <v>PI</v>
          </cell>
          <cell r="C1958" t="str">
            <v>FLORESTA DO PIAUÍ</v>
          </cell>
          <cell r="D1958" t="str">
            <v>220385</v>
          </cell>
          <cell r="E1958">
            <v>473</v>
          </cell>
          <cell r="F1958">
            <v>4394626</v>
          </cell>
          <cell r="H1958">
            <v>1571145</v>
          </cell>
        </row>
        <row r="1959">
          <cell r="A1959">
            <v>220390</v>
          </cell>
          <cell r="B1959" t="str">
            <v>PI</v>
          </cell>
          <cell r="C1959" t="str">
            <v>FLORIANO</v>
          </cell>
          <cell r="D1959" t="str">
            <v>220390</v>
          </cell>
          <cell r="E1959">
            <v>245390</v>
          </cell>
          <cell r="F1959">
            <v>31321295</v>
          </cell>
          <cell r="G1959">
            <v>112984</v>
          </cell>
          <cell r="H1959">
            <v>16193766</v>
          </cell>
        </row>
        <row r="1960">
          <cell r="A1960">
            <v>220400</v>
          </cell>
          <cell r="B1960" t="str">
            <v>PI</v>
          </cell>
          <cell r="C1960" t="str">
            <v>FRANCINÓPOLIS</v>
          </cell>
          <cell r="D1960" t="str">
            <v>220400</v>
          </cell>
          <cell r="E1960">
            <v>12742</v>
          </cell>
          <cell r="F1960">
            <v>1979484</v>
          </cell>
          <cell r="G1960">
            <v>9571</v>
          </cell>
          <cell r="H1960">
            <v>1314403</v>
          </cell>
        </row>
        <row r="1961">
          <cell r="A1961">
            <v>220410</v>
          </cell>
          <cell r="B1961" t="str">
            <v>PI</v>
          </cell>
          <cell r="C1961" t="str">
            <v>FRANCISCO AYRES</v>
          </cell>
          <cell r="D1961" t="str">
            <v>220410</v>
          </cell>
          <cell r="F1961">
            <v>72120</v>
          </cell>
          <cell r="H1961">
            <v>36060</v>
          </cell>
        </row>
        <row r="1962">
          <cell r="A1962">
            <v>220415</v>
          </cell>
          <cell r="B1962" t="str">
            <v>PI</v>
          </cell>
          <cell r="C1962" t="str">
            <v>FRANCISCO MACEDO</v>
          </cell>
          <cell r="D1962" t="str">
            <v>220415</v>
          </cell>
          <cell r="E1962">
            <v>31922</v>
          </cell>
          <cell r="F1962">
            <v>9721778</v>
          </cell>
          <cell r="G1962">
            <v>2501</v>
          </cell>
          <cell r="H1962">
            <v>4477768</v>
          </cell>
        </row>
        <row r="1963">
          <cell r="A1963">
            <v>220420</v>
          </cell>
          <cell r="B1963" t="str">
            <v>PI</v>
          </cell>
          <cell r="C1963" t="str">
            <v>FRANCISCO SANTOS</v>
          </cell>
          <cell r="D1963" t="str">
            <v>220420</v>
          </cell>
          <cell r="E1963">
            <v>9341</v>
          </cell>
          <cell r="F1963">
            <v>2526804</v>
          </cell>
          <cell r="G1963">
            <v>4082</v>
          </cell>
          <cell r="H1963">
            <v>1619652</v>
          </cell>
        </row>
        <row r="1964">
          <cell r="A1964">
            <v>220430</v>
          </cell>
          <cell r="B1964" t="str">
            <v>PI</v>
          </cell>
          <cell r="C1964" t="str">
            <v>FRONTEIRAS</v>
          </cell>
          <cell r="D1964" t="str">
            <v>220430</v>
          </cell>
          <cell r="E1964">
            <v>4284</v>
          </cell>
          <cell r="F1964">
            <v>1370091</v>
          </cell>
          <cell r="G1964">
            <v>1527</v>
          </cell>
          <cell r="H1964">
            <v>836617</v>
          </cell>
        </row>
        <row r="1965">
          <cell r="A1965">
            <v>220440</v>
          </cell>
          <cell r="B1965" t="str">
            <v>PI</v>
          </cell>
          <cell r="C1965" t="str">
            <v>GILBUÉS</v>
          </cell>
          <cell r="D1965" t="str">
            <v>220440</v>
          </cell>
          <cell r="E1965">
            <v>4011</v>
          </cell>
          <cell r="F1965">
            <v>4948137</v>
          </cell>
          <cell r="G1965">
            <v>1435</v>
          </cell>
          <cell r="H1965">
            <v>2468134</v>
          </cell>
        </row>
        <row r="1966">
          <cell r="A1966">
            <v>220455</v>
          </cell>
          <cell r="B1966" t="str">
            <v>PI</v>
          </cell>
          <cell r="C1966" t="str">
            <v>GUARIBAS</v>
          </cell>
          <cell r="D1966" t="str">
            <v>220455</v>
          </cell>
          <cell r="E1966">
            <v>165</v>
          </cell>
          <cell r="F1966">
            <v>48473</v>
          </cell>
          <cell r="G1966">
            <v>27</v>
          </cell>
          <cell r="H1966">
            <v>19387</v>
          </cell>
        </row>
        <row r="1967">
          <cell r="A1967">
            <v>220460</v>
          </cell>
          <cell r="B1967" t="str">
            <v>PI</v>
          </cell>
          <cell r="C1967" t="str">
            <v>HUGO NAPOLEÃO</v>
          </cell>
          <cell r="D1967" t="str">
            <v>220460</v>
          </cell>
          <cell r="E1967">
            <v>24698</v>
          </cell>
          <cell r="F1967">
            <v>940380</v>
          </cell>
          <cell r="G1967">
            <v>12043</v>
          </cell>
          <cell r="H1967">
            <v>430787</v>
          </cell>
        </row>
        <row r="1968">
          <cell r="A1968">
            <v>220470</v>
          </cell>
          <cell r="B1968" t="str">
            <v>PI</v>
          </cell>
          <cell r="C1968" t="str">
            <v>INHUMA</v>
          </cell>
          <cell r="D1968" t="str">
            <v>220470</v>
          </cell>
          <cell r="E1968">
            <v>1392</v>
          </cell>
          <cell r="F1968">
            <v>1322880</v>
          </cell>
          <cell r="H1968">
            <v>730162</v>
          </cell>
        </row>
        <row r="1969">
          <cell r="A1969">
            <v>220480</v>
          </cell>
          <cell r="B1969" t="str">
            <v>PI</v>
          </cell>
          <cell r="C1969" t="str">
            <v>IPIRANGA DO PIAUÍ</v>
          </cell>
          <cell r="D1969" t="str">
            <v>220480</v>
          </cell>
          <cell r="E1969">
            <v>50812</v>
          </cell>
          <cell r="F1969">
            <v>5091397</v>
          </cell>
          <cell r="G1969">
            <v>28483</v>
          </cell>
          <cell r="H1969">
            <v>2742948</v>
          </cell>
        </row>
        <row r="1970">
          <cell r="A1970">
            <v>220490</v>
          </cell>
          <cell r="B1970" t="str">
            <v>PI</v>
          </cell>
          <cell r="C1970" t="str">
            <v>ISAÍAS COELHO</v>
          </cell>
          <cell r="D1970" t="str">
            <v>220490</v>
          </cell>
          <cell r="F1970">
            <v>1848750</v>
          </cell>
          <cell r="H1970">
            <v>924375</v>
          </cell>
        </row>
        <row r="1971">
          <cell r="A1971">
            <v>220500</v>
          </cell>
          <cell r="B1971" t="str">
            <v>PI</v>
          </cell>
          <cell r="C1971" t="str">
            <v>ITAINÓPOLIS</v>
          </cell>
          <cell r="D1971" t="str">
            <v>220500</v>
          </cell>
          <cell r="F1971">
            <v>5681220</v>
          </cell>
          <cell r="H1971">
            <v>2840610</v>
          </cell>
        </row>
        <row r="1972">
          <cell r="A1972">
            <v>220510</v>
          </cell>
          <cell r="B1972" t="str">
            <v>PI</v>
          </cell>
          <cell r="C1972" t="str">
            <v>ITAUEIRA</v>
          </cell>
          <cell r="D1972" t="str">
            <v>220510</v>
          </cell>
          <cell r="E1972">
            <v>117521</v>
          </cell>
          <cell r="F1972">
            <v>8707734</v>
          </cell>
          <cell r="G1972">
            <v>58098</v>
          </cell>
          <cell r="H1972">
            <v>3034092</v>
          </cell>
        </row>
        <row r="1973">
          <cell r="A1973">
            <v>220515</v>
          </cell>
          <cell r="B1973" t="str">
            <v>PI</v>
          </cell>
          <cell r="C1973" t="str">
            <v>JACOBINA DO PIAUÍ</v>
          </cell>
          <cell r="D1973" t="str">
            <v>220515</v>
          </cell>
          <cell r="E1973">
            <v>4844</v>
          </cell>
          <cell r="F1973">
            <v>4137833</v>
          </cell>
          <cell r="G1973">
            <v>3210</v>
          </cell>
          <cell r="H1973">
            <v>2014971</v>
          </cell>
        </row>
        <row r="1974">
          <cell r="A1974">
            <v>220520</v>
          </cell>
          <cell r="B1974" t="str">
            <v>PI</v>
          </cell>
          <cell r="C1974" t="str">
            <v>JAICÓS</v>
          </cell>
          <cell r="D1974" t="str">
            <v>220520</v>
          </cell>
          <cell r="E1974">
            <v>7002</v>
          </cell>
          <cell r="F1974">
            <v>9682432</v>
          </cell>
          <cell r="G1974">
            <v>8827</v>
          </cell>
          <cell r="H1974">
            <v>7752811</v>
          </cell>
        </row>
        <row r="1975">
          <cell r="A1975">
            <v>220525</v>
          </cell>
          <cell r="B1975" t="str">
            <v>PI</v>
          </cell>
          <cell r="C1975" t="str">
            <v>JARDIM DO MULATO</v>
          </cell>
          <cell r="D1975" t="str">
            <v>220525</v>
          </cell>
          <cell r="F1975">
            <v>2056410</v>
          </cell>
          <cell r="H1975">
            <v>1028205</v>
          </cell>
        </row>
        <row r="1976">
          <cell r="A1976">
            <v>220527</v>
          </cell>
          <cell r="B1976" t="str">
            <v>PI</v>
          </cell>
          <cell r="C1976" t="str">
            <v>JATOBÁ DO PIAUÍ</v>
          </cell>
          <cell r="D1976" t="str">
            <v>220527</v>
          </cell>
          <cell r="E1976">
            <v>34932</v>
          </cell>
          <cell r="F1976">
            <v>7333313</v>
          </cell>
          <cell r="G1976">
            <v>8186</v>
          </cell>
          <cell r="H1976">
            <v>2864207</v>
          </cell>
        </row>
        <row r="1977">
          <cell r="A1977">
            <v>220530</v>
          </cell>
          <cell r="B1977" t="str">
            <v>PI</v>
          </cell>
          <cell r="C1977" t="str">
            <v>JERUMENHA</v>
          </cell>
          <cell r="D1977" t="str">
            <v>220530</v>
          </cell>
          <cell r="E1977">
            <v>2626</v>
          </cell>
          <cell r="F1977">
            <v>551642</v>
          </cell>
          <cell r="G1977">
            <v>2041</v>
          </cell>
          <cell r="H1977">
            <v>421023</v>
          </cell>
        </row>
        <row r="1978">
          <cell r="A1978">
            <v>220535</v>
          </cell>
          <cell r="B1978" t="str">
            <v>PI</v>
          </cell>
          <cell r="C1978" t="str">
            <v>JOÃO COSTA</v>
          </cell>
          <cell r="D1978" t="str">
            <v>220535</v>
          </cell>
          <cell r="E1978">
            <v>23103</v>
          </cell>
          <cell r="F1978">
            <v>15190308</v>
          </cell>
          <cell r="G1978">
            <v>4716</v>
          </cell>
          <cell r="H1978">
            <v>7739484</v>
          </cell>
        </row>
        <row r="1979">
          <cell r="A1979">
            <v>220540</v>
          </cell>
          <cell r="B1979" t="str">
            <v>PI</v>
          </cell>
          <cell r="C1979" t="str">
            <v>JOAQUIM PIRES</v>
          </cell>
          <cell r="D1979" t="str">
            <v>220540</v>
          </cell>
          <cell r="E1979">
            <v>1</v>
          </cell>
          <cell r="F1979">
            <v>5472485</v>
          </cell>
          <cell r="H1979">
            <v>2736240</v>
          </cell>
        </row>
        <row r="1980">
          <cell r="A1980">
            <v>220545</v>
          </cell>
          <cell r="B1980" t="str">
            <v>PI</v>
          </cell>
          <cell r="C1980" t="str">
            <v>JOCA MARQUES</v>
          </cell>
          <cell r="D1980" t="str">
            <v>220545</v>
          </cell>
          <cell r="E1980">
            <v>15</v>
          </cell>
          <cell r="F1980">
            <v>252041</v>
          </cell>
          <cell r="G1980">
            <v>15</v>
          </cell>
          <cell r="H1980">
            <v>117380</v>
          </cell>
        </row>
        <row r="1981">
          <cell r="A1981">
            <v>220551</v>
          </cell>
          <cell r="B1981" t="str">
            <v>PI</v>
          </cell>
          <cell r="C1981" t="str">
            <v>JUAZEIRO DO PIAUÍ</v>
          </cell>
          <cell r="D1981" t="str">
            <v>220551</v>
          </cell>
          <cell r="E1981">
            <v>988</v>
          </cell>
          <cell r="F1981">
            <v>151490</v>
          </cell>
          <cell r="G1981">
            <v>313</v>
          </cell>
          <cell r="H1981">
            <v>59124</v>
          </cell>
        </row>
        <row r="1982">
          <cell r="A1982">
            <v>220552</v>
          </cell>
          <cell r="B1982" t="str">
            <v>PI</v>
          </cell>
          <cell r="C1982" t="str">
            <v>JÚLIO BORGES</v>
          </cell>
          <cell r="D1982" t="str">
            <v>220552</v>
          </cell>
          <cell r="E1982">
            <v>21741</v>
          </cell>
          <cell r="F1982">
            <v>1690154</v>
          </cell>
          <cell r="G1982">
            <v>2171</v>
          </cell>
          <cell r="H1982">
            <v>656603</v>
          </cell>
        </row>
        <row r="1983">
          <cell r="A1983">
            <v>220553</v>
          </cell>
          <cell r="B1983" t="str">
            <v>PI</v>
          </cell>
          <cell r="C1983" t="str">
            <v>JUREMA</v>
          </cell>
          <cell r="D1983" t="str">
            <v>220553</v>
          </cell>
          <cell r="F1983">
            <v>4754610</v>
          </cell>
          <cell r="H1983">
            <v>2377305</v>
          </cell>
        </row>
        <row r="1984">
          <cell r="A1984">
            <v>220555</v>
          </cell>
          <cell r="B1984" t="str">
            <v>PI</v>
          </cell>
          <cell r="C1984" t="str">
            <v>LAGOA ALEGRE</v>
          </cell>
          <cell r="D1984" t="str">
            <v>220555</v>
          </cell>
          <cell r="E1984">
            <v>28286</v>
          </cell>
          <cell r="F1984">
            <v>2883292</v>
          </cell>
          <cell r="G1984">
            <v>25250</v>
          </cell>
          <cell r="H1984">
            <v>1169653</v>
          </cell>
        </row>
        <row r="1985">
          <cell r="A1985">
            <v>220557</v>
          </cell>
          <cell r="B1985" t="str">
            <v>PI</v>
          </cell>
          <cell r="C1985" t="str">
            <v>LAGOA DE SÃO FRANCISCO</v>
          </cell>
          <cell r="D1985" t="str">
            <v>220557</v>
          </cell>
          <cell r="F1985">
            <v>12150</v>
          </cell>
          <cell r="H1985">
            <v>6075</v>
          </cell>
        </row>
        <row r="1986">
          <cell r="A1986">
            <v>220556</v>
          </cell>
          <cell r="B1986" t="str">
            <v>PI</v>
          </cell>
          <cell r="C1986" t="str">
            <v>LAGOA DO BARRO DO PIAUÍ</v>
          </cell>
          <cell r="D1986" t="str">
            <v>220556</v>
          </cell>
          <cell r="E1986">
            <v>123036</v>
          </cell>
          <cell r="F1986">
            <v>40558714</v>
          </cell>
          <cell r="G1986">
            <v>64252</v>
          </cell>
          <cell r="H1986">
            <v>17797727</v>
          </cell>
        </row>
        <row r="1987">
          <cell r="A1987">
            <v>220559</v>
          </cell>
          <cell r="B1987" t="str">
            <v>PI</v>
          </cell>
          <cell r="C1987" t="str">
            <v>LAGOA DO SÍTIO</v>
          </cell>
          <cell r="D1987" t="str">
            <v>220559</v>
          </cell>
          <cell r="E1987">
            <v>2798</v>
          </cell>
          <cell r="F1987">
            <v>1163098</v>
          </cell>
          <cell r="H1987">
            <v>472071</v>
          </cell>
        </row>
        <row r="1988">
          <cell r="A1988">
            <v>220560</v>
          </cell>
          <cell r="B1988" t="str">
            <v>PI</v>
          </cell>
          <cell r="C1988" t="str">
            <v>LANDRI SALES</v>
          </cell>
          <cell r="D1988" t="str">
            <v>220560</v>
          </cell>
          <cell r="E1988">
            <v>30935</v>
          </cell>
          <cell r="F1988">
            <v>1951131</v>
          </cell>
          <cell r="G1988">
            <v>2153</v>
          </cell>
          <cell r="H1988">
            <v>326310</v>
          </cell>
        </row>
        <row r="1989">
          <cell r="A1989">
            <v>220570</v>
          </cell>
          <cell r="B1989" t="str">
            <v>PI</v>
          </cell>
          <cell r="C1989" t="str">
            <v>LUÍS CORREIA</v>
          </cell>
          <cell r="D1989" t="str">
            <v>220570</v>
          </cell>
          <cell r="F1989">
            <v>10062390</v>
          </cell>
          <cell r="H1989">
            <v>5031195</v>
          </cell>
        </row>
        <row r="1990">
          <cell r="A1990">
            <v>220580</v>
          </cell>
          <cell r="B1990" t="str">
            <v>PI</v>
          </cell>
          <cell r="C1990" t="str">
            <v>LUZILÂNDIA</v>
          </cell>
          <cell r="D1990" t="str">
            <v>220580</v>
          </cell>
          <cell r="F1990">
            <v>6838775</v>
          </cell>
          <cell r="H1990">
            <v>3486380</v>
          </cell>
        </row>
        <row r="1991">
          <cell r="A1991">
            <v>220585</v>
          </cell>
          <cell r="B1991" t="str">
            <v>PI</v>
          </cell>
          <cell r="C1991" t="str">
            <v>MADEIRO</v>
          </cell>
          <cell r="D1991" t="str">
            <v>220585</v>
          </cell>
          <cell r="E1991">
            <v>188</v>
          </cell>
          <cell r="F1991">
            <v>441967</v>
          </cell>
          <cell r="H1991">
            <v>218565</v>
          </cell>
        </row>
        <row r="1992">
          <cell r="A1992">
            <v>220590</v>
          </cell>
          <cell r="B1992" t="str">
            <v>PI</v>
          </cell>
          <cell r="C1992" t="str">
            <v>MANOEL EMÍDIO</v>
          </cell>
          <cell r="D1992" t="str">
            <v>220590</v>
          </cell>
          <cell r="E1992">
            <v>1790</v>
          </cell>
          <cell r="F1992">
            <v>5808490</v>
          </cell>
          <cell r="G1992">
            <v>1830</v>
          </cell>
          <cell r="H1992">
            <v>2889060</v>
          </cell>
        </row>
        <row r="1993">
          <cell r="A1993">
            <v>220595</v>
          </cell>
          <cell r="B1993" t="str">
            <v>PI</v>
          </cell>
          <cell r="C1993" t="str">
            <v>MARCOLÂNDIA</v>
          </cell>
          <cell r="D1993" t="str">
            <v>220595</v>
          </cell>
          <cell r="F1993">
            <v>15000</v>
          </cell>
          <cell r="H1993">
            <v>7500</v>
          </cell>
        </row>
        <row r="1994">
          <cell r="A1994">
            <v>220605</v>
          </cell>
          <cell r="B1994" t="str">
            <v>PI</v>
          </cell>
          <cell r="C1994" t="str">
            <v>MASSAPÊ DO PIAUÍ</v>
          </cell>
          <cell r="D1994" t="str">
            <v>220605</v>
          </cell>
          <cell r="E1994">
            <v>3027</v>
          </cell>
          <cell r="F1994">
            <v>4513829</v>
          </cell>
          <cell r="H1994">
            <v>1957560</v>
          </cell>
        </row>
        <row r="1995">
          <cell r="A1995">
            <v>220610</v>
          </cell>
          <cell r="B1995" t="str">
            <v>PI</v>
          </cell>
          <cell r="C1995" t="str">
            <v>MATIAS OLÍMPIO</v>
          </cell>
          <cell r="D1995" t="str">
            <v>220610</v>
          </cell>
          <cell r="F1995">
            <v>1098310</v>
          </cell>
          <cell r="H1995">
            <v>549855</v>
          </cell>
        </row>
        <row r="1996">
          <cell r="A1996">
            <v>220620</v>
          </cell>
          <cell r="B1996" t="str">
            <v>PI</v>
          </cell>
          <cell r="C1996" t="str">
            <v>MIGUEL ALVES</v>
          </cell>
          <cell r="D1996" t="str">
            <v>220620</v>
          </cell>
          <cell r="F1996">
            <v>5436510</v>
          </cell>
          <cell r="H1996">
            <v>2718255</v>
          </cell>
        </row>
        <row r="1997">
          <cell r="A1997">
            <v>220630</v>
          </cell>
          <cell r="B1997" t="str">
            <v>PI</v>
          </cell>
          <cell r="C1997" t="str">
            <v>MIGUEL LEÃO</v>
          </cell>
          <cell r="D1997" t="str">
            <v>220630</v>
          </cell>
          <cell r="F1997">
            <v>1100372</v>
          </cell>
          <cell r="G1997">
            <v>2911</v>
          </cell>
          <cell r="H1997">
            <v>565290</v>
          </cell>
        </row>
        <row r="1998">
          <cell r="A1998">
            <v>220640</v>
          </cell>
          <cell r="B1998" t="str">
            <v>PI</v>
          </cell>
          <cell r="C1998" t="str">
            <v>MONSENHOR GIL</v>
          </cell>
          <cell r="D1998" t="str">
            <v>220640</v>
          </cell>
          <cell r="F1998">
            <v>0</v>
          </cell>
          <cell r="H1998">
            <v>0</v>
          </cell>
        </row>
        <row r="1999">
          <cell r="A1999">
            <v>220660</v>
          </cell>
          <cell r="B1999" t="str">
            <v>PI</v>
          </cell>
          <cell r="C1999" t="str">
            <v>MONTE ALEGRE DO PIAUÍ</v>
          </cell>
          <cell r="D1999" t="str">
            <v>220660</v>
          </cell>
          <cell r="F1999">
            <v>9270430</v>
          </cell>
          <cell r="H1999">
            <v>4923615</v>
          </cell>
        </row>
        <row r="2000">
          <cell r="A2000">
            <v>220665</v>
          </cell>
          <cell r="B2000" t="str">
            <v>PI</v>
          </cell>
          <cell r="C2000" t="str">
            <v>MORRO CABEÇA NO TEMPO</v>
          </cell>
          <cell r="D2000" t="str">
            <v>220665</v>
          </cell>
          <cell r="E2000">
            <v>10686</v>
          </cell>
          <cell r="F2000">
            <v>13315319</v>
          </cell>
          <cell r="G2000">
            <v>2340</v>
          </cell>
          <cell r="H2000">
            <v>6618030</v>
          </cell>
        </row>
        <row r="2001">
          <cell r="A2001">
            <v>220667</v>
          </cell>
          <cell r="B2001" t="str">
            <v>PI</v>
          </cell>
          <cell r="C2001" t="str">
            <v>MORRO DO CHAPÉU DO PIAUÍ</v>
          </cell>
          <cell r="D2001" t="str">
            <v>220667</v>
          </cell>
          <cell r="E2001">
            <v>486</v>
          </cell>
          <cell r="F2001">
            <v>4288169</v>
          </cell>
          <cell r="G2001">
            <v>42</v>
          </cell>
          <cell r="H2001">
            <v>1715503</v>
          </cell>
        </row>
        <row r="2002">
          <cell r="A2002">
            <v>220669</v>
          </cell>
          <cell r="B2002" t="str">
            <v>PI</v>
          </cell>
          <cell r="C2002" t="str">
            <v>MURICI DOS PORTELAS</v>
          </cell>
          <cell r="D2002" t="str">
            <v>220669</v>
          </cell>
          <cell r="E2002">
            <v>683</v>
          </cell>
          <cell r="F2002">
            <v>1567828</v>
          </cell>
          <cell r="H2002">
            <v>705877</v>
          </cell>
        </row>
        <row r="2003">
          <cell r="A2003">
            <v>220670</v>
          </cell>
          <cell r="B2003" t="str">
            <v>PI</v>
          </cell>
          <cell r="C2003" t="str">
            <v>NAZARÉ DO PIAUÍ</v>
          </cell>
          <cell r="D2003" t="str">
            <v>220670</v>
          </cell>
          <cell r="E2003">
            <v>3440</v>
          </cell>
          <cell r="F2003">
            <v>2189295</v>
          </cell>
          <cell r="G2003">
            <v>626</v>
          </cell>
          <cell r="H2003">
            <v>935913</v>
          </cell>
        </row>
        <row r="2004">
          <cell r="A2004">
            <v>220675</v>
          </cell>
          <cell r="B2004" t="str">
            <v>PI</v>
          </cell>
          <cell r="C2004" t="str">
            <v>NOSSA SENHORA DE NAZARÉ</v>
          </cell>
          <cell r="D2004" t="str">
            <v>220675</v>
          </cell>
          <cell r="E2004">
            <v>2494</v>
          </cell>
          <cell r="F2004">
            <v>1644009</v>
          </cell>
          <cell r="G2004">
            <v>518</v>
          </cell>
          <cell r="H2004">
            <v>1069740</v>
          </cell>
        </row>
        <row r="2005">
          <cell r="A2005">
            <v>220795</v>
          </cell>
          <cell r="B2005" t="str">
            <v>PI</v>
          </cell>
          <cell r="C2005" t="str">
            <v>NOVA SANTA RITA</v>
          </cell>
          <cell r="D2005" t="str">
            <v>220795</v>
          </cell>
          <cell r="F2005">
            <v>20147430</v>
          </cell>
          <cell r="H2005">
            <v>10089465</v>
          </cell>
        </row>
        <row r="2006">
          <cell r="A2006">
            <v>220690</v>
          </cell>
          <cell r="B2006" t="str">
            <v>PI</v>
          </cell>
          <cell r="C2006" t="str">
            <v>NOVO ORIENTE DO PIAUÍ</v>
          </cell>
          <cell r="D2006" t="str">
            <v>220690</v>
          </cell>
          <cell r="F2006">
            <v>1286550</v>
          </cell>
          <cell r="H2006">
            <v>643275</v>
          </cell>
        </row>
        <row r="2007">
          <cell r="A2007">
            <v>220695</v>
          </cell>
          <cell r="B2007" t="str">
            <v>PI</v>
          </cell>
          <cell r="C2007" t="str">
            <v>NOVO SANTO ANTÔNIO</v>
          </cell>
          <cell r="D2007" t="str">
            <v>220695</v>
          </cell>
          <cell r="E2007">
            <v>387</v>
          </cell>
          <cell r="F2007">
            <v>5735882</v>
          </cell>
          <cell r="H2007">
            <v>2862855</v>
          </cell>
        </row>
        <row r="2008">
          <cell r="A2008">
            <v>220700</v>
          </cell>
          <cell r="B2008" t="str">
            <v>PI</v>
          </cell>
          <cell r="C2008" t="str">
            <v>OEIRAS</v>
          </cell>
          <cell r="D2008" t="str">
            <v>220700</v>
          </cell>
          <cell r="F2008">
            <v>30000</v>
          </cell>
          <cell r="H2008">
            <v>15000</v>
          </cell>
        </row>
        <row r="2009">
          <cell r="A2009">
            <v>220710</v>
          </cell>
          <cell r="B2009" t="str">
            <v>PI</v>
          </cell>
          <cell r="C2009" t="str">
            <v>OLHO D'ÁGUA DO PIAUÍ</v>
          </cell>
          <cell r="D2009" t="str">
            <v>220710</v>
          </cell>
          <cell r="E2009">
            <v>9311</v>
          </cell>
          <cell r="F2009">
            <v>570816</v>
          </cell>
          <cell r="G2009">
            <v>4755</v>
          </cell>
          <cell r="H2009">
            <v>260303</v>
          </cell>
        </row>
        <row r="2010">
          <cell r="A2010">
            <v>220720</v>
          </cell>
          <cell r="B2010" t="str">
            <v>PI</v>
          </cell>
          <cell r="C2010" t="str">
            <v>PADRE MARCOS</v>
          </cell>
          <cell r="D2010" t="str">
            <v>220720</v>
          </cell>
          <cell r="E2010">
            <v>8443</v>
          </cell>
          <cell r="F2010">
            <v>84203887</v>
          </cell>
          <cell r="G2010">
            <v>2748</v>
          </cell>
          <cell r="H2010">
            <v>44963036</v>
          </cell>
        </row>
        <row r="2011">
          <cell r="A2011">
            <v>220730</v>
          </cell>
          <cell r="B2011" t="str">
            <v>PI</v>
          </cell>
          <cell r="C2011" t="str">
            <v>PAES LANDIM</v>
          </cell>
          <cell r="D2011" t="str">
            <v>220730</v>
          </cell>
          <cell r="E2011">
            <v>215</v>
          </cell>
          <cell r="F2011">
            <v>493502</v>
          </cell>
          <cell r="H2011">
            <v>245025</v>
          </cell>
        </row>
        <row r="2012">
          <cell r="A2012">
            <v>220735</v>
          </cell>
          <cell r="B2012" t="str">
            <v>PI</v>
          </cell>
          <cell r="C2012" t="str">
            <v>PAJEÚ DO PIAUÍ</v>
          </cell>
          <cell r="D2012" t="str">
            <v>220735</v>
          </cell>
          <cell r="E2012">
            <v>8681</v>
          </cell>
          <cell r="F2012">
            <v>17031085</v>
          </cell>
          <cell r="G2012">
            <v>2539</v>
          </cell>
          <cell r="H2012">
            <v>8490855</v>
          </cell>
        </row>
        <row r="2013">
          <cell r="A2013">
            <v>220740</v>
          </cell>
          <cell r="B2013" t="str">
            <v>PI</v>
          </cell>
          <cell r="C2013" t="str">
            <v>PALMEIRA DO PIAUÍ</v>
          </cell>
          <cell r="D2013" t="str">
            <v>220740</v>
          </cell>
          <cell r="E2013">
            <v>21304</v>
          </cell>
          <cell r="F2013">
            <v>5069176</v>
          </cell>
          <cell r="G2013">
            <v>4104</v>
          </cell>
          <cell r="H2013">
            <v>2721512</v>
          </cell>
        </row>
        <row r="2014">
          <cell r="A2014">
            <v>220750</v>
          </cell>
          <cell r="B2014" t="str">
            <v>PI</v>
          </cell>
          <cell r="C2014" t="str">
            <v>PALMEIRAIS</v>
          </cell>
          <cell r="D2014" t="str">
            <v>220750</v>
          </cell>
          <cell r="E2014">
            <v>36092</v>
          </cell>
          <cell r="F2014">
            <v>16110511</v>
          </cell>
          <cell r="G2014">
            <v>13348</v>
          </cell>
          <cell r="H2014">
            <v>7657203</v>
          </cell>
        </row>
        <row r="2015">
          <cell r="A2015">
            <v>220755</v>
          </cell>
          <cell r="B2015" t="str">
            <v>PI</v>
          </cell>
          <cell r="C2015" t="str">
            <v>PAQUETÁ</v>
          </cell>
          <cell r="D2015" t="str">
            <v>220755</v>
          </cell>
          <cell r="E2015">
            <v>125</v>
          </cell>
          <cell r="F2015">
            <v>1593475</v>
          </cell>
          <cell r="H2015">
            <v>919500</v>
          </cell>
        </row>
        <row r="2016">
          <cell r="A2016">
            <v>220760</v>
          </cell>
          <cell r="B2016" t="str">
            <v>PI</v>
          </cell>
          <cell r="C2016" t="str">
            <v>PARNAGUÁ</v>
          </cell>
          <cell r="D2016" t="str">
            <v>220760</v>
          </cell>
          <cell r="F2016">
            <v>4452120</v>
          </cell>
          <cell r="H2016">
            <v>2226060</v>
          </cell>
        </row>
        <row r="2017">
          <cell r="A2017">
            <v>220770</v>
          </cell>
          <cell r="B2017" t="str">
            <v>PI</v>
          </cell>
          <cell r="C2017" t="str">
            <v>PARNAÍBA</v>
          </cell>
          <cell r="D2017" t="str">
            <v>220770</v>
          </cell>
          <cell r="F2017">
            <v>603000</v>
          </cell>
          <cell r="H2017">
            <v>301500</v>
          </cell>
        </row>
        <row r="2018">
          <cell r="A2018">
            <v>220777</v>
          </cell>
          <cell r="B2018" t="str">
            <v>PI</v>
          </cell>
          <cell r="C2018" t="str">
            <v>PATOS DO PIAUÍ</v>
          </cell>
          <cell r="D2018" t="str">
            <v>220777</v>
          </cell>
          <cell r="E2018">
            <v>1062</v>
          </cell>
          <cell r="F2018">
            <v>25170018</v>
          </cell>
          <cell r="G2018">
            <v>226</v>
          </cell>
          <cell r="H2018">
            <v>12701555</v>
          </cell>
        </row>
        <row r="2019">
          <cell r="A2019">
            <v>220779</v>
          </cell>
          <cell r="B2019" t="str">
            <v>PI</v>
          </cell>
          <cell r="C2019" t="str">
            <v>PAU D'ARCO DO PIAUÍ</v>
          </cell>
          <cell r="D2019" t="str">
            <v>220779</v>
          </cell>
          <cell r="E2019">
            <v>16898</v>
          </cell>
          <cell r="F2019">
            <v>10874566</v>
          </cell>
          <cell r="G2019">
            <v>12443</v>
          </cell>
          <cell r="H2019">
            <v>5259535</v>
          </cell>
        </row>
        <row r="2020">
          <cell r="A2020">
            <v>220780</v>
          </cell>
          <cell r="B2020" t="str">
            <v>PI</v>
          </cell>
          <cell r="C2020" t="str">
            <v>PAULISTANA</v>
          </cell>
          <cell r="D2020" t="str">
            <v>220780</v>
          </cell>
          <cell r="E2020">
            <v>22348</v>
          </cell>
          <cell r="F2020">
            <v>2901076</v>
          </cell>
          <cell r="G2020">
            <v>6873</v>
          </cell>
          <cell r="H2020">
            <v>1399222</v>
          </cell>
        </row>
        <row r="2021">
          <cell r="A2021">
            <v>220785</v>
          </cell>
          <cell r="B2021" t="str">
            <v>PI</v>
          </cell>
          <cell r="C2021" t="str">
            <v>PAVUSSU</v>
          </cell>
          <cell r="D2021" t="str">
            <v>220785</v>
          </cell>
          <cell r="E2021">
            <v>18636</v>
          </cell>
          <cell r="F2021">
            <v>6238815</v>
          </cell>
          <cell r="G2021">
            <v>9691</v>
          </cell>
          <cell r="H2021">
            <v>2914517</v>
          </cell>
        </row>
        <row r="2022">
          <cell r="A2022">
            <v>220793</v>
          </cell>
          <cell r="B2022" t="str">
            <v>PI</v>
          </cell>
          <cell r="C2022" t="str">
            <v>PEDRO LAURENTINO</v>
          </cell>
          <cell r="D2022" t="str">
            <v>220793</v>
          </cell>
          <cell r="E2022">
            <v>7500</v>
          </cell>
          <cell r="F2022">
            <v>615673</v>
          </cell>
          <cell r="G2022">
            <v>4060</v>
          </cell>
          <cell r="H2022">
            <v>186371</v>
          </cell>
        </row>
        <row r="2023">
          <cell r="A2023">
            <v>220800</v>
          </cell>
          <cell r="B2023" t="str">
            <v>PI</v>
          </cell>
          <cell r="C2023" t="str">
            <v>PICOS</v>
          </cell>
          <cell r="D2023" t="str">
            <v>220800</v>
          </cell>
          <cell r="E2023">
            <v>300</v>
          </cell>
          <cell r="F2023">
            <v>4158189</v>
          </cell>
          <cell r="G2023">
            <v>360</v>
          </cell>
          <cell r="H2023">
            <v>642981</v>
          </cell>
        </row>
        <row r="2024">
          <cell r="A2024">
            <v>220810</v>
          </cell>
          <cell r="B2024" t="str">
            <v>PI</v>
          </cell>
          <cell r="C2024" t="str">
            <v>PIMENTEIRAS</v>
          </cell>
          <cell r="D2024" t="str">
            <v>220810</v>
          </cell>
          <cell r="E2024">
            <v>120</v>
          </cell>
          <cell r="F2024">
            <v>992130</v>
          </cell>
          <cell r="H2024">
            <v>495405</v>
          </cell>
        </row>
        <row r="2025">
          <cell r="A2025">
            <v>220820</v>
          </cell>
          <cell r="B2025" t="str">
            <v>PI</v>
          </cell>
          <cell r="C2025" t="str">
            <v>PIO IX</v>
          </cell>
          <cell r="D2025" t="str">
            <v>220820</v>
          </cell>
          <cell r="E2025">
            <v>1740</v>
          </cell>
          <cell r="F2025">
            <v>4568520</v>
          </cell>
          <cell r="H2025">
            <v>1850220</v>
          </cell>
        </row>
        <row r="2026">
          <cell r="A2026">
            <v>220830</v>
          </cell>
          <cell r="B2026" t="str">
            <v>PI</v>
          </cell>
          <cell r="C2026" t="str">
            <v>PIRACURUCA</v>
          </cell>
          <cell r="D2026" t="str">
            <v>220830</v>
          </cell>
          <cell r="E2026">
            <v>18715</v>
          </cell>
          <cell r="F2026">
            <v>23350140</v>
          </cell>
          <cell r="H2026">
            <v>7908765</v>
          </cell>
        </row>
        <row r="2027">
          <cell r="A2027">
            <v>220840</v>
          </cell>
          <cell r="B2027" t="str">
            <v>PI</v>
          </cell>
          <cell r="C2027" t="str">
            <v>PIRIPIRI</v>
          </cell>
          <cell r="D2027" t="str">
            <v>220840</v>
          </cell>
          <cell r="F2027">
            <v>28815260</v>
          </cell>
          <cell r="H2027">
            <v>14407875</v>
          </cell>
        </row>
        <row r="2028">
          <cell r="A2028">
            <v>220850</v>
          </cell>
          <cell r="B2028" t="str">
            <v>PI</v>
          </cell>
          <cell r="C2028" t="str">
            <v>PORTO</v>
          </cell>
          <cell r="D2028" t="str">
            <v>220850</v>
          </cell>
          <cell r="F2028">
            <v>867930</v>
          </cell>
          <cell r="H2028">
            <v>433965</v>
          </cell>
        </row>
        <row r="2029">
          <cell r="A2029">
            <v>220855</v>
          </cell>
          <cell r="B2029" t="str">
            <v>PI</v>
          </cell>
          <cell r="C2029" t="str">
            <v>PORTO ALEGRE DO PIAUÍ</v>
          </cell>
          <cell r="D2029" t="str">
            <v>220855</v>
          </cell>
          <cell r="E2029">
            <v>12042</v>
          </cell>
          <cell r="F2029">
            <v>6101652</v>
          </cell>
          <cell r="G2029">
            <v>10515</v>
          </cell>
          <cell r="H2029">
            <v>2843121</v>
          </cell>
        </row>
        <row r="2030">
          <cell r="A2030">
            <v>220860</v>
          </cell>
          <cell r="B2030" t="str">
            <v>PI</v>
          </cell>
          <cell r="C2030" t="str">
            <v>PRATA DO PIAUÍ</v>
          </cell>
          <cell r="D2030" t="str">
            <v>220860</v>
          </cell>
          <cell r="F2030">
            <v>619950</v>
          </cell>
          <cell r="H2030">
            <v>309975</v>
          </cell>
        </row>
        <row r="2031">
          <cell r="A2031">
            <v>220865</v>
          </cell>
          <cell r="B2031" t="str">
            <v>PI</v>
          </cell>
          <cell r="C2031" t="str">
            <v>QUEIMADA NOVA</v>
          </cell>
          <cell r="D2031" t="str">
            <v>220865</v>
          </cell>
          <cell r="E2031">
            <v>3172</v>
          </cell>
          <cell r="F2031">
            <v>6004524</v>
          </cell>
          <cell r="G2031">
            <v>2473</v>
          </cell>
          <cell r="H2031">
            <v>2994673</v>
          </cell>
        </row>
        <row r="2032">
          <cell r="A2032">
            <v>220870</v>
          </cell>
          <cell r="B2032" t="str">
            <v>PI</v>
          </cell>
          <cell r="C2032" t="str">
            <v>REDENÇÃO DO GURGUÉIA</v>
          </cell>
          <cell r="D2032" t="str">
            <v>220870</v>
          </cell>
          <cell r="E2032">
            <v>41902</v>
          </cell>
          <cell r="F2032">
            <v>3822875</v>
          </cell>
          <cell r="G2032">
            <v>14562</v>
          </cell>
          <cell r="H2032">
            <v>1509512</v>
          </cell>
        </row>
        <row r="2033">
          <cell r="A2033">
            <v>220880</v>
          </cell>
          <cell r="B2033" t="str">
            <v>PI</v>
          </cell>
          <cell r="C2033" t="str">
            <v>REGENERAÇÃO</v>
          </cell>
          <cell r="D2033" t="str">
            <v>220880</v>
          </cell>
          <cell r="E2033">
            <v>9729</v>
          </cell>
          <cell r="F2033">
            <v>393244</v>
          </cell>
          <cell r="G2033">
            <v>1181</v>
          </cell>
          <cell r="H2033">
            <v>135007</v>
          </cell>
        </row>
        <row r="2034">
          <cell r="A2034">
            <v>220887</v>
          </cell>
          <cell r="B2034" t="str">
            <v>PI</v>
          </cell>
          <cell r="C2034" t="str">
            <v>RIBEIRA DO PIAUÍ</v>
          </cell>
          <cell r="D2034" t="str">
            <v>220887</v>
          </cell>
          <cell r="E2034">
            <v>21499</v>
          </cell>
          <cell r="F2034">
            <v>10139922</v>
          </cell>
          <cell r="G2034">
            <v>14542</v>
          </cell>
          <cell r="H2034">
            <v>6071172</v>
          </cell>
        </row>
        <row r="2035">
          <cell r="A2035">
            <v>220890</v>
          </cell>
          <cell r="B2035" t="str">
            <v>PI</v>
          </cell>
          <cell r="C2035" t="str">
            <v>RIBEIRO GONÇALVES</v>
          </cell>
          <cell r="D2035" t="str">
            <v>220890</v>
          </cell>
          <cell r="E2035">
            <v>21064</v>
          </cell>
          <cell r="F2035">
            <v>2655234</v>
          </cell>
          <cell r="G2035">
            <v>10884</v>
          </cell>
          <cell r="H2035">
            <v>1075498</v>
          </cell>
        </row>
        <row r="2036">
          <cell r="A2036">
            <v>220900</v>
          </cell>
          <cell r="B2036" t="str">
            <v>PI</v>
          </cell>
          <cell r="C2036" t="str">
            <v>RIO GRANDE DO PIAUÍ</v>
          </cell>
          <cell r="D2036" t="str">
            <v>220900</v>
          </cell>
          <cell r="E2036">
            <v>61</v>
          </cell>
          <cell r="F2036">
            <v>1390925</v>
          </cell>
          <cell r="H2036">
            <v>695310</v>
          </cell>
        </row>
        <row r="2037">
          <cell r="A2037">
            <v>220910</v>
          </cell>
          <cell r="B2037" t="str">
            <v>PI</v>
          </cell>
          <cell r="C2037" t="str">
            <v>SANTA CRUZ DO PIAUÍ</v>
          </cell>
          <cell r="D2037" t="str">
            <v>220910</v>
          </cell>
          <cell r="E2037">
            <v>1928</v>
          </cell>
          <cell r="F2037">
            <v>4294434</v>
          </cell>
          <cell r="G2037">
            <v>1435</v>
          </cell>
          <cell r="H2037">
            <v>2360243</v>
          </cell>
        </row>
        <row r="2038">
          <cell r="A2038">
            <v>220920</v>
          </cell>
          <cell r="B2038" t="str">
            <v>PI</v>
          </cell>
          <cell r="C2038" t="str">
            <v>SANTA FILOMENA</v>
          </cell>
          <cell r="D2038" t="str">
            <v>220920</v>
          </cell>
          <cell r="E2038">
            <v>12117</v>
          </cell>
          <cell r="F2038">
            <v>6031898</v>
          </cell>
          <cell r="G2038">
            <v>5064</v>
          </cell>
          <cell r="H2038">
            <v>2860386</v>
          </cell>
        </row>
        <row r="2039">
          <cell r="A2039">
            <v>220930</v>
          </cell>
          <cell r="B2039" t="str">
            <v>PI</v>
          </cell>
          <cell r="C2039" t="str">
            <v>SANTA LUZ</v>
          </cell>
          <cell r="D2039" t="str">
            <v>220930</v>
          </cell>
          <cell r="E2039">
            <v>91</v>
          </cell>
          <cell r="F2039">
            <v>2743460</v>
          </cell>
          <cell r="H2039">
            <v>1318275</v>
          </cell>
        </row>
        <row r="2040">
          <cell r="A2040">
            <v>220937</v>
          </cell>
          <cell r="B2040" t="str">
            <v>PI</v>
          </cell>
          <cell r="C2040" t="str">
            <v>SANTA ROSA DO PIAUÍ</v>
          </cell>
          <cell r="D2040" t="str">
            <v>220937</v>
          </cell>
          <cell r="E2040">
            <v>4065</v>
          </cell>
          <cell r="F2040">
            <v>5005516</v>
          </cell>
          <cell r="G2040">
            <v>835</v>
          </cell>
          <cell r="H2040">
            <v>2472828</v>
          </cell>
        </row>
        <row r="2041">
          <cell r="A2041">
            <v>220935</v>
          </cell>
          <cell r="B2041" t="str">
            <v>PI</v>
          </cell>
          <cell r="C2041" t="str">
            <v>SANTANA DO PIAUÍ</v>
          </cell>
          <cell r="D2041" t="str">
            <v>220935</v>
          </cell>
          <cell r="E2041">
            <v>1772</v>
          </cell>
          <cell r="F2041">
            <v>5201136</v>
          </cell>
          <cell r="H2041">
            <v>2494520</v>
          </cell>
        </row>
        <row r="2042">
          <cell r="A2042">
            <v>220945</v>
          </cell>
          <cell r="B2042" t="str">
            <v>PI</v>
          </cell>
          <cell r="C2042" t="str">
            <v>SANTO ANTÔNIO DOS MILAGRES</v>
          </cell>
          <cell r="D2042" t="str">
            <v>220945</v>
          </cell>
          <cell r="F2042">
            <v>778530</v>
          </cell>
          <cell r="H2042">
            <v>389265</v>
          </cell>
        </row>
        <row r="2043">
          <cell r="A2043">
            <v>220955</v>
          </cell>
          <cell r="B2043" t="str">
            <v>PI</v>
          </cell>
          <cell r="C2043" t="str">
            <v>SÃO BRAZ DO PIAUÍ</v>
          </cell>
          <cell r="D2043" t="str">
            <v>220955</v>
          </cell>
          <cell r="E2043">
            <v>915</v>
          </cell>
          <cell r="F2043">
            <v>2424295</v>
          </cell>
          <cell r="G2043">
            <v>887</v>
          </cell>
          <cell r="H2043">
            <v>1206251</v>
          </cell>
        </row>
        <row r="2044">
          <cell r="A2044">
            <v>220965</v>
          </cell>
          <cell r="B2044" t="str">
            <v>PI</v>
          </cell>
          <cell r="C2044" t="str">
            <v>SÃO FRANCISCO DE ASSIS DO PIAUÍ</v>
          </cell>
          <cell r="D2044" t="str">
            <v>220965</v>
          </cell>
          <cell r="E2044">
            <v>6416</v>
          </cell>
          <cell r="F2044">
            <v>1738822</v>
          </cell>
          <cell r="G2044">
            <v>3103</v>
          </cell>
          <cell r="H2044">
            <v>1077728</v>
          </cell>
        </row>
        <row r="2045">
          <cell r="A2045">
            <v>220970</v>
          </cell>
          <cell r="B2045" t="str">
            <v>PI</v>
          </cell>
          <cell r="C2045" t="str">
            <v>SÃO FRANCISCO DO PIAUÍ</v>
          </cell>
          <cell r="D2045" t="str">
            <v>220970</v>
          </cell>
          <cell r="E2045">
            <v>9557</v>
          </cell>
          <cell r="F2045">
            <v>2051263</v>
          </cell>
          <cell r="G2045">
            <v>2628</v>
          </cell>
          <cell r="H2045">
            <v>913106</v>
          </cell>
        </row>
        <row r="2046">
          <cell r="A2046">
            <v>220975</v>
          </cell>
          <cell r="B2046" t="str">
            <v>PI</v>
          </cell>
          <cell r="C2046" t="str">
            <v>SÃO GONÇALO DO GURGUÉIA</v>
          </cell>
          <cell r="D2046" t="str">
            <v>220975</v>
          </cell>
          <cell r="E2046">
            <v>329</v>
          </cell>
          <cell r="F2046">
            <v>737284</v>
          </cell>
          <cell r="G2046">
            <v>340</v>
          </cell>
          <cell r="H2046">
            <v>363030</v>
          </cell>
        </row>
        <row r="2047">
          <cell r="A2047">
            <v>220980</v>
          </cell>
          <cell r="B2047" t="str">
            <v>PI</v>
          </cell>
          <cell r="C2047" t="str">
            <v>SÃO GONÇALO DO PIAUÍ</v>
          </cell>
          <cell r="D2047" t="str">
            <v>220980</v>
          </cell>
          <cell r="F2047">
            <v>353700</v>
          </cell>
          <cell r="H2047">
            <v>176850</v>
          </cell>
        </row>
        <row r="2048">
          <cell r="A2048">
            <v>220985</v>
          </cell>
          <cell r="B2048" t="str">
            <v>PI</v>
          </cell>
          <cell r="C2048" t="str">
            <v>SÃO JOÃO DA CANABRAVA</v>
          </cell>
          <cell r="D2048" t="str">
            <v>220985</v>
          </cell>
          <cell r="E2048">
            <v>7200</v>
          </cell>
          <cell r="F2048">
            <v>2968666</v>
          </cell>
          <cell r="G2048">
            <v>7101</v>
          </cell>
          <cell r="H2048">
            <v>1547128</v>
          </cell>
        </row>
        <row r="2049">
          <cell r="A2049">
            <v>220987</v>
          </cell>
          <cell r="B2049" t="str">
            <v>PI</v>
          </cell>
          <cell r="C2049" t="str">
            <v>SÃO JOÃO DA FRONTEIRA</v>
          </cell>
          <cell r="D2049" t="str">
            <v>220987</v>
          </cell>
          <cell r="F2049">
            <v>2537070</v>
          </cell>
          <cell r="H2049">
            <v>1268535</v>
          </cell>
        </row>
        <row r="2050">
          <cell r="A2050">
            <v>220995</v>
          </cell>
          <cell r="B2050" t="str">
            <v>PI</v>
          </cell>
          <cell r="C2050" t="str">
            <v>SÃO JOÃO DA VARJOTA</v>
          </cell>
          <cell r="D2050" t="str">
            <v>220995</v>
          </cell>
          <cell r="E2050">
            <v>69</v>
          </cell>
          <cell r="F2050">
            <v>2992578</v>
          </cell>
          <cell r="H2050">
            <v>613515</v>
          </cell>
        </row>
        <row r="2051">
          <cell r="A2051">
            <v>220997</v>
          </cell>
          <cell r="B2051" t="str">
            <v>PI</v>
          </cell>
          <cell r="C2051" t="str">
            <v>SÃO JOÃO DO ARRAIAL</v>
          </cell>
          <cell r="D2051" t="str">
            <v>220997</v>
          </cell>
          <cell r="E2051">
            <v>49</v>
          </cell>
          <cell r="F2051">
            <v>4143180</v>
          </cell>
          <cell r="H2051">
            <v>2071425</v>
          </cell>
        </row>
        <row r="2052">
          <cell r="A2052">
            <v>221000</v>
          </cell>
          <cell r="B2052" t="str">
            <v>PI</v>
          </cell>
          <cell r="C2052" t="str">
            <v>SÃO JOÃO DO PIAUÍ</v>
          </cell>
          <cell r="D2052" t="str">
            <v>221000</v>
          </cell>
          <cell r="F2052">
            <v>2709620</v>
          </cell>
          <cell r="H2052">
            <v>1359360</v>
          </cell>
        </row>
        <row r="2053">
          <cell r="A2053">
            <v>221005</v>
          </cell>
          <cell r="B2053" t="str">
            <v>PI</v>
          </cell>
          <cell r="C2053" t="str">
            <v>SÃO JOSÉ DO DIVINO</v>
          </cell>
          <cell r="D2053" t="str">
            <v>221005</v>
          </cell>
          <cell r="E2053">
            <v>41015</v>
          </cell>
          <cell r="F2053">
            <v>3508431</v>
          </cell>
          <cell r="G2053">
            <v>20342</v>
          </cell>
          <cell r="H2053">
            <v>1755308</v>
          </cell>
        </row>
        <row r="2054">
          <cell r="A2054">
            <v>221010</v>
          </cell>
          <cell r="B2054" t="str">
            <v>PI</v>
          </cell>
          <cell r="C2054" t="str">
            <v>SÃO JOSÉ DO PEIXE</v>
          </cell>
          <cell r="D2054" t="str">
            <v>221010</v>
          </cell>
          <cell r="E2054">
            <v>16298</v>
          </cell>
          <cell r="F2054">
            <v>16514976</v>
          </cell>
          <cell r="G2054">
            <v>31323</v>
          </cell>
          <cell r="H2054">
            <v>8543737</v>
          </cell>
        </row>
        <row r="2055">
          <cell r="A2055">
            <v>221030</v>
          </cell>
          <cell r="B2055" t="str">
            <v>PI</v>
          </cell>
          <cell r="C2055" t="str">
            <v>SÃO JULIÃO</v>
          </cell>
          <cell r="D2055" t="str">
            <v>221030</v>
          </cell>
          <cell r="E2055">
            <v>3367</v>
          </cell>
          <cell r="F2055">
            <v>4276747</v>
          </cell>
          <cell r="G2055">
            <v>944</v>
          </cell>
          <cell r="H2055">
            <v>1692063</v>
          </cell>
        </row>
        <row r="2056">
          <cell r="A2056">
            <v>221035</v>
          </cell>
          <cell r="B2056" t="str">
            <v>PI</v>
          </cell>
          <cell r="C2056" t="str">
            <v>SÃO LOURENÇO DO PIAUÍ</v>
          </cell>
          <cell r="D2056" t="str">
            <v>221035</v>
          </cell>
          <cell r="F2056">
            <v>133368</v>
          </cell>
          <cell r="H2056">
            <v>63255</v>
          </cell>
        </row>
        <row r="2057">
          <cell r="A2057">
            <v>221037</v>
          </cell>
          <cell r="B2057" t="str">
            <v>PI</v>
          </cell>
          <cell r="C2057" t="str">
            <v>SÃO LUIS DO PIAUÍ</v>
          </cell>
          <cell r="D2057" t="str">
            <v>221037</v>
          </cell>
          <cell r="E2057">
            <v>8960</v>
          </cell>
          <cell r="F2057">
            <v>2429682</v>
          </cell>
          <cell r="G2057">
            <v>3480</v>
          </cell>
          <cell r="H2057">
            <v>1099545</v>
          </cell>
        </row>
        <row r="2058">
          <cell r="A2058">
            <v>221038</v>
          </cell>
          <cell r="B2058" t="str">
            <v>PI</v>
          </cell>
          <cell r="C2058" t="str">
            <v>SÃO MIGUEL DA BAIXA GRANDE</v>
          </cell>
          <cell r="D2058" t="str">
            <v>221038</v>
          </cell>
          <cell r="E2058">
            <v>6951</v>
          </cell>
          <cell r="F2058">
            <v>20583339</v>
          </cell>
          <cell r="H2058">
            <v>10593015</v>
          </cell>
        </row>
        <row r="2059">
          <cell r="A2059">
            <v>221039</v>
          </cell>
          <cell r="B2059" t="str">
            <v>PI</v>
          </cell>
          <cell r="C2059" t="str">
            <v>SÃO MIGUEL DO FIDALGO</v>
          </cell>
          <cell r="D2059" t="str">
            <v>221039</v>
          </cell>
          <cell r="E2059">
            <v>9349</v>
          </cell>
          <cell r="F2059">
            <v>2278118</v>
          </cell>
          <cell r="G2059">
            <v>1523</v>
          </cell>
          <cell r="H2059">
            <v>1058237</v>
          </cell>
        </row>
        <row r="2060">
          <cell r="A2060">
            <v>221040</v>
          </cell>
          <cell r="B2060" t="str">
            <v>PI</v>
          </cell>
          <cell r="C2060" t="str">
            <v>SÃO MIGUEL DO TAPUIO</v>
          </cell>
          <cell r="D2060" t="str">
            <v>221040</v>
          </cell>
          <cell r="F2060">
            <v>84900</v>
          </cell>
          <cell r="H2060">
            <v>42450</v>
          </cell>
        </row>
        <row r="2061">
          <cell r="A2061">
            <v>221062</v>
          </cell>
          <cell r="B2061" t="str">
            <v>PI</v>
          </cell>
          <cell r="C2061" t="str">
            <v>SEBASTIÃO BARROS</v>
          </cell>
          <cell r="D2061" t="str">
            <v>221062</v>
          </cell>
          <cell r="F2061">
            <v>4150640</v>
          </cell>
          <cell r="H2061">
            <v>2075670</v>
          </cell>
        </row>
        <row r="2062">
          <cell r="A2062">
            <v>221063</v>
          </cell>
          <cell r="B2062" t="str">
            <v>PI</v>
          </cell>
          <cell r="C2062" t="str">
            <v>SEBASTIÃO LEAL</v>
          </cell>
          <cell r="D2062" t="str">
            <v>221063</v>
          </cell>
          <cell r="E2062">
            <v>3774</v>
          </cell>
          <cell r="F2062">
            <v>1537696</v>
          </cell>
          <cell r="G2062">
            <v>3522</v>
          </cell>
          <cell r="H2062">
            <v>945434</v>
          </cell>
        </row>
        <row r="2063">
          <cell r="A2063">
            <v>221065</v>
          </cell>
          <cell r="B2063" t="str">
            <v>PI</v>
          </cell>
          <cell r="C2063" t="str">
            <v>SIGEFREDO PACHECO</v>
          </cell>
          <cell r="D2063" t="str">
            <v>221065</v>
          </cell>
          <cell r="E2063">
            <v>25726</v>
          </cell>
          <cell r="F2063">
            <v>1778464</v>
          </cell>
          <cell r="G2063">
            <v>13194</v>
          </cell>
          <cell r="H2063">
            <v>906256</v>
          </cell>
        </row>
        <row r="2064">
          <cell r="A2064">
            <v>221070</v>
          </cell>
          <cell r="B2064" t="str">
            <v>PI</v>
          </cell>
          <cell r="C2064" t="str">
            <v>SIMÕES</v>
          </cell>
          <cell r="D2064" t="str">
            <v>221070</v>
          </cell>
          <cell r="E2064">
            <v>131</v>
          </cell>
          <cell r="F2064">
            <v>4393929</v>
          </cell>
          <cell r="H2064">
            <v>2223720</v>
          </cell>
        </row>
        <row r="2065">
          <cell r="A2065">
            <v>221090</v>
          </cell>
          <cell r="B2065" t="str">
            <v>PI</v>
          </cell>
          <cell r="C2065" t="str">
            <v>SOCORRO DO PIAUÍ</v>
          </cell>
          <cell r="D2065" t="str">
            <v>221090</v>
          </cell>
          <cell r="E2065">
            <v>16042</v>
          </cell>
          <cell r="F2065">
            <v>1025326</v>
          </cell>
          <cell r="G2065">
            <v>15922</v>
          </cell>
          <cell r="H2065">
            <v>718499</v>
          </cell>
        </row>
        <row r="2066">
          <cell r="A2066">
            <v>221093</v>
          </cell>
          <cell r="B2066" t="str">
            <v>PI</v>
          </cell>
          <cell r="C2066" t="str">
            <v>SUSSUAPARA</v>
          </cell>
          <cell r="D2066" t="str">
            <v>221093</v>
          </cell>
          <cell r="E2066">
            <v>2160</v>
          </cell>
          <cell r="F2066">
            <v>2113000</v>
          </cell>
          <cell r="G2066">
            <v>570</v>
          </cell>
          <cell r="H2066">
            <v>1190355</v>
          </cell>
        </row>
        <row r="2067">
          <cell r="A2067">
            <v>221095</v>
          </cell>
          <cell r="B2067" t="str">
            <v>PI</v>
          </cell>
          <cell r="C2067" t="str">
            <v>TAMBORIL DO PIAUÍ</v>
          </cell>
          <cell r="D2067" t="str">
            <v>221095</v>
          </cell>
          <cell r="E2067">
            <v>684</v>
          </cell>
          <cell r="F2067">
            <v>21535241</v>
          </cell>
          <cell r="H2067">
            <v>10853370</v>
          </cell>
        </row>
        <row r="2068">
          <cell r="A2068">
            <v>221100</v>
          </cell>
          <cell r="B2068" t="str">
            <v>PI</v>
          </cell>
          <cell r="C2068" t="str">
            <v>TERESINA</v>
          </cell>
          <cell r="D2068" t="str">
            <v>221100</v>
          </cell>
          <cell r="E2068">
            <v>436127</v>
          </cell>
          <cell r="F2068">
            <v>840910603</v>
          </cell>
          <cell r="G2068">
            <v>241112</v>
          </cell>
          <cell r="H2068">
            <v>401151362</v>
          </cell>
        </row>
        <row r="2069">
          <cell r="A2069">
            <v>221110</v>
          </cell>
          <cell r="B2069" t="str">
            <v>PI</v>
          </cell>
          <cell r="C2069" t="str">
            <v>UNIÃO</v>
          </cell>
          <cell r="D2069" t="str">
            <v>221110</v>
          </cell>
          <cell r="F2069">
            <v>79014800</v>
          </cell>
          <cell r="H2069">
            <v>36589071</v>
          </cell>
        </row>
        <row r="2070">
          <cell r="A2070">
            <v>221120</v>
          </cell>
          <cell r="B2070" t="str">
            <v>PI</v>
          </cell>
          <cell r="C2070" t="str">
            <v>URUÇUÍ</v>
          </cell>
          <cell r="D2070" t="str">
            <v>221120</v>
          </cell>
          <cell r="E2070">
            <v>138558</v>
          </cell>
          <cell r="F2070">
            <v>40602947</v>
          </cell>
          <cell r="G2070">
            <v>32131</v>
          </cell>
          <cell r="H2070">
            <v>21776798</v>
          </cell>
        </row>
        <row r="2071">
          <cell r="A2071">
            <v>221130</v>
          </cell>
          <cell r="B2071" t="str">
            <v>PI</v>
          </cell>
          <cell r="C2071" t="str">
            <v>VALENÇA DO PIAUÍ</v>
          </cell>
          <cell r="D2071" t="str">
            <v>221130</v>
          </cell>
          <cell r="F2071">
            <v>1287840</v>
          </cell>
          <cell r="H2071">
            <v>643920</v>
          </cell>
        </row>
        <row r="2072">
          <cell r="A2072">
            <v>221135</v>
          </cell>
          <cell r="B2072" t="str">
            <v>PI</v>
          </cell>
          <cell r="C2072" t="str">
            <v>VÁRZEA BRANCA</v>
          </cell>
          <cell r="D2072" t="str">
            <v>221135</v>
          </cell>
          <cell r="E2072">
            <v>45389</v>
          </cell>
          <cell r="F2072">
            <v>9918553</v>
          </cell>
          <cell r="G2072">
            <v>29532</v>
          </cell>
          <cell r="H2072">
            <v>4434337</v>
          </cell>
        </row>
        <row r="2073">
          <cell r="A2073">
            <v>221140</v>
          </cell>
          <cell r="B2073" t="str">
            <v>PI</v>
          </cell>
          <cell r="C2073" t="str">
            <v>VÁRZEA GRANDE</v>
          </cell>
          <cell r="D2073" t="str">
            <v>221140</v>
          </cell>
          <cell r="E2073">
            <v>3544</v>
          </cell>
          <cell r="F2073">
            <v>4934692</v>
          </cell>
          <cell r="G2073">
            <v>1977</v>
          </cell>
          <cell r="H2073">
            <v>2428756</v>
          </cell>
        </row>
        <row r="2074">
          <cell r="A2074">
            <v>221150</v>
          </cell>
          <cell r="B2074" t="str">
            <v>PI</v>
          </cell>
          <cell r="C2074" t="str">
            <v>VERA MENDES</v>
          </cell>
          <cell r="D2074" t="str">
            <v>221150</v>
          </cell>
          <cell r="E2074">
            <v>53999</v>
          </cell>
          <cell r="F2074">
            <v>23693053</v>
          </cell>
          <cell r="G2074">
            <v>49700</v>
          </cell>
          <cell r="H2074">
            <v>11291367</v>
          </cell>
        </row>
        <row r="2075">
          <cell r="A2075">
            <v>221160</v>
          </cell>
          <cell r="B2075" t="str">
            <v>PI</v>
          </cell>
          <cell r="C2075" t="str">
            <v>VILA NOVA DO PIAUÍ</v>
          </cell>
          <cell r="D2075" t="str">
            <v>221160</v>
          </cell>
          <cell r="E2075">
            <v>172</v>
          </cell>
          <cell r="F2075">
            <v>749327</v>
          </cell>
          <cell r="G2075">
            <v>21</v>
          </cell>
          <cell r="H2075">
            <v>354467</v>
          </cell>
        </row>
        <row r="2076">
          <cell r="A2076">
            <v>221170</v>
          </cell>
          <cell r="B2076" t="str">
            <v>PI</v>
          </cell>
          <cell r="C2076" t="str">
            <v>WALL FERRAZ</v>
          </cell>
          <cell r="D2076" t="str">
            <v>221170</v>
          </cell>
          <cell r="E2076">
            <v>9995</v>
          </cell>
          <cell r="F2076">
            <v>3913265</v>
          </cell>
          <cell r="G2076">
            <v>7684</v>
          </cell>
          <cell r="H2076">
            <v>2162863</v>
          </cell>
        </row>
        <row r="2077">
          <cell r="A2077">
            <v>330015</v>
          </cell>
          <cell r="B2077" t="str">
            <v>RJ</v>
          </cell>
          <cell r="C2077" t="str">
            <v>APERIBÉ</v>
          </cell>
          <cell r="D2077" t="str">
            <v>330015</v>
          </cell>
          <cell r="F2077">
            <v>0</v>
          </cell>
          <cell r="H2077">
            <v>0</v>
          </cell>
        </row>
        <row r="2078">
          <cell r="A2078">
            <v>330022</v>
          </cell>
          <cell r="B2078" t="str">
            <v>RJ</v>
          </cell>
          <cell r="C2078" t="str">
            <v>AREAL</v>
          </cell>
          <cell r="D2078" t="str">
            <v>330022</v>
          </cell>
          <cell r="E2078">
            <v>165051</v>
          </cell>
          <cell r="F2078">
            <v>47221483</v>
          </cell>
          <cell r="G2078">
            <v>99589</v>
          </cell>
          <cell r="H2078">
            <v>24418859</v>
          </cell>
        </row>
        <row r="2079">
          <cell r="A2079">
            <v>330030</v>
          </cell>
          <cell r="B2079" t="str">
            <v>RJ</v>
          </cell>
          <cell r="C2079" t="str">
            <v>BARRA DO PIRAÍ</v>
          </cell>
          <cell r="D2079" t="str">
            <v>330030</v>
          </cell>
          <cell r="F2079">
            <v>5828220</v>
          </cell>
          <cell r="H2079">
            <v>2914110</v>
          </cell>
        </row>
        <row r="2080">
          <cell r="A2080">
            <v>330040</v>
          </cell>
          <cell r="B2080" t="str">
            <v>RJ</v>
          </cell>
          <cell r="C2080" t="str">
            <v>BARRA MANSA</v>
          </cell>
          <cell r="D2080" t="str">
            <v>330040</v>
          </cell>
          <cell r="E2080">
            <v>672595</v>
          </cell>
          <cell r="F2080">
            <v>161627215</v>
          </cell>
          <cell r="G2080">
            <v>328378</v>
          </cell>
          <cell r="H2080">
            <v>126922508</v>
          </cell>
        </row>
        <row r="2081">
          <cell r="A2081">
            <v>330050</v>
          </cell>
          <cell r="B2081" t="str">
            <v>RJ</v>
          </cell>
          <cell r="C2081" t="str">
            <v>BOM JARDIM</v>
          </cell>
          <cell r="D2081" t="str">
            <v>330050</v>
          </cell>
          <cell r="F2081">
            <v>342870</v>
          </cell>
          <cell r="H2081">
            <v>171435</v>
          </cell>
        </row>
        <row r="2082">
          <cell r="A2082">
            <v>330090</v>
          </cell>
          <cell r="B2082" t="str">
            <v>RJ</v>
          </cell>
          <cell r="C2082" t="str">
            <v>CAMBUCI</v>
          </cell>
          <cell r="D2082" t="str">
            <v>330090</v>
          </cell>
          <cell r="E2082">
            <v>13373</v>
          </cell>
          <cell r="F2082">
            <v>22507689</v>
          </cell>
          <cell r="G2082">
            <v>3578</v>
          </cell>
          <cell r="H2082">
            <v>11117460</v>
          </cell>
        </row>
        <row r="2083">
          <cell r="A2083">
            <v>330110</v>
          </cell>
          <cell r="B2083" t="str">
            <v>RJ</v>
          </cell>
          <cell r="C2083" t="str">
            <v>CANTAGALO</v>
          </cell>
          <cell r="D2083" t="str">
            <v>330110</v>
          </cell>
          <cell r="E2083">
            <v>451268</v>
          </cell>
          <cell r="F2083">
            <v>62824968</v>
          </cell>
          <cell r="G2083">
            <v>286912</v>
          </cell>
          <cell r="H2083">
            <v>29303521</v>
          </cell>
        </row>
        <row r="2084">
          <cell r="A2084">
            <v>330115</v>
          </cell>
          <cell r="B2084" t="str">
            <v>RJ</v>
          </cell>
          <cell r="C2084" t="str">
            <v>CARDOSO MOREIRA</v>
          </cell>
          <cell r="D2084" t="str">
            <v>330115</v>
          </cell>
          <cell r="E2084">
            <v>32527</v>
          </cell>
          <cell r="F2084">
            <v>32935626</v>
          </cell>
          <cell r="G2084">
            <v>12002</v>
          </cell>
          <cell r="H2084">
            <v>16133119</v>
          </cell>
        </row>
        <row r="2085">
          <cell r="A2085">
            <v>330120</v>
          </cell>
          <cell r="B2085" t="str">
            <v>RJ</v>
          </cell>
          <cell r="C2085" t="str">
            <v>CARMO</v>
          </cell>
          <cell r="D2085" t="str">
            <v>330120</v>
          </cell>
          <cell r="F2085">
            <v>1500000</v>
          </cell>
          <cell r="H2085">
            <v>750000</v>
          </cell>
        </row>
        <row r="2086">
          <cell r="A2086">
            <v>330095</v>
          </cell>
          <cell r="B2086" t="str">
            <v>RJ</v>
          </cell>
          <cell r="C2086" t="str">
            <v>COMENDADOR LEVY GASPARIAN</v>
          </cell>
          <cell r="D2086" t="str">
            <v>330095</v>
          </cell>
          <cell r="F2086">
            <v>7530</v>
          </cell>
          <cell r="H2086">
            <v>3765</v>
          </cell>
        </row>
        <row r="2087">
          <cell r="A2087">
            <v>330140</v>
          </cell>
          <cell r="B2087" t="str">
            <v>RJ</v>
          </cell>
          <cell r="C2087" t="str">
            <v>CONCEIÇÃO DE MACABU</v>
          </cell>
          <cell r="D2087" t="str">
            <v>330140</v>
          </cell>
          <cell r="F2087">
            <v>13465770</v>
          </cell>
          <cell r="H2087">
            <v>6732885</v>
          </cell>
        </row>
        <row r="2088">
          <cell r="A2088">
            <v>330150</v>
          </cell>
          <cell r="B2088" t="str">
            <v>RJ</v>
          </cell>
          <cell r="C2088" t="str">
            <v>CORDEIRO</v>
          </cell>
          <cell r="D2088" t="str">
            <v>330150</v>
          </cell>
          <cell r="F2088">
            <v>15620650</v>
          </cell>
          <cell r="H2088">
            <v>7812075</v>
          </cell>
        </row>
        <row r="2089">
          <cell r="A2089">
            <v>330160</v>
          </cell>
          <cell r="B2089" t="str">
            <v>RJ</v>
          </cell>
          <cell r="C2089" t="str">
            <v>DUAS BARRAS</v>
          </cell>
          <cell r="D2089" t="str">
            <v>330160</v>
          </cell>
          <cell r="F2089">
            <v>425100</v>
          </cell>
          <cell r="H2089">
            <v>212550</v>
          </cell>
        </row>
        <row r="2090">
          <cell r="A2090">
            <v>330180</v>
          </cell>
          <cell r="B2090" t="str">
            <v>RJ</v>
          </cell>
          <cell r="C2090" t="str">
            <v>ENGENHEIRO PAULO DE FRONTIN</v>
          </cell>
          <cell r="D2090" t="str">
            <v>330180</v>
          </cell>
          <cell r="F2090">
            <v>52673730</v>
          </cell>
          <cell r="H2090">
            <v>26336865</v>
          </cell>
        </row>
        <row r="2091">
          <cell r="A2091">
            <v>330187</v>
          </cell>
          <cell r="B2091" t="str">
            <v>RJ</v>
          </cell>
          <cell r="C2091" t="str">
            <v>IGUABA GRANDE</v>
          </cell>
          <cell r="D2091" t="str">
            <v>330187</v>
          </cell>
          <cell r="E2091">
            <v>193899</v>
          </cell>
          <cell r="F2091">
            <v>29080760</v>
          </cell>
          <cell r="G2091">
            <v>60329</v>
          </cell>
          <cell r="H2091">
            <v>12042460</v>
          </cell>
        </row>
        <row r="2092">
          <cell r="A2092">
            <v>330190</v>
          </cell>
          <cell r="B2092" t="str">
            <v>RJ</v>
          </cell>
          <cell r="C2092" t="str">
            <v>ITABORAÍ</v>
          </cell>
          <cell r="D2092" t="str">
            <v>330190</v>
          </cell>
          <cell r="E2092">
            <v>260588</v>
          </cell>
          <cell r="F2092">
            <v>41085414</v>
          </cell>
          <cell r="G2092">
            <v>101074</v>
          </cell>
          <cell r="H2092">
            <v>21497869</v>
          </cell>
        </row>
        <row r="2093">
          <cell r="A2093">
            <v>330200</v>
          </cell>
          <cell r="B2093" t="str">
            <v>RJ</v>
          </cell>
          <cell r="C2093" t="str">
            <v>ITAGUAÍ</v>
          </cell>
          <cell r="D2093" t="str">
            <v>330200</v>
          </cell>
          <cell r="F2093">
            <v>315671067</v>
          </cell>
          <cell r="H2093">
            <v>158915595</v>
          </cell>
        </row>
        <row r="2094">
          <cell r="A2094">
            <v>330210</v>
          </cell>
          <cell r="B2094" t="str">
            <v>RJ</v>
          </cell>
          <cell r="C2094" t="str">
            <v>ITAOCARA</v>
          </cell>
          <cell r="D2094" t="str">
            <v>330210</v>
          </cell>
          <cell r="F2094">
            <v>38428710</v>
          </cell>
          <cell r="H2094">
            <v>19214355</v>
          </cell>
        </row>
        <row r="2095">
          <cell r="A2095">
            <v>330225</v>
          </cell>
          <cell r="B2095" t="str">
            <v>RJ</v>
          </cell>
          <cell r="C2095" t="str">
            <v>ITATIAIA</v>
          </cell>
          <cell r="D2095" t="str">
            <v>330225</v>
          </cell>
          <cell r="F2095">
            <v>47176260</v>
          </cell>
          <cell r="H2095">
            <v>23588130</v>
          </cell>
        </row>
        <row r="2096">
          <cell r="A2096">
            <v>330227</v>
          </cell>
          <cell r="B2096" t="str">
            <v>RJ</v>
          </cell>
          <cell r="C2096" t="str">
            <v>JAPERI</v>
          </cell>
          <cell r="D2096" t="str">
            <v>330227</v>
          </cell>
          <cell r="F2096">
            <v>24683603</v>
          </cell>
          <cell r="H2096">
            <v>12349470</v>
          </cell>
        </row>
        <row r="2097">
          <cell r="A2097">
            <v>330230</v>
          </cell>
          <cell r="B2097" t="str">
            <v>RJ</v>
          </cell>
          <cell r="C2097" t="str">
            <v>LAJE DO MURIAÉ</v>
          </cell>
          <cell r="D2097" t="str">
            <v>330230</v>
          </cell>
          <cell r="F2097">
            <v>2771250</v>
          </cell>
          <cell r="H2097">
            <v>1385625</v>
          </cell>
        </row>
        <row r="2098">
          <cell r="A2098">
            <v>330240</v>
          </cell>
          <cell r="B2098" t="str">
            <v>RJ</v>
          </cell>
          <cell r="C2098" t="str">
            <v>MACAÉ</v>
          </cell>
          <cell r="D2098" t="str">
            <v>330240</v>
          </cell>
          <cell r="F2098">
            <v>883253850</v>
          </cell>
          <cell r="H2098">
            <v>441628395</v>
          </cell>
        </row>
        <row r="2099">
          <cell r="A2099">
            <v>330245</v>
          </cell>
          <cell r="B2099" t="str">
            <v>RJ</v>
          </cell>
          <cell r="C2099" t="str">
            <v>MACUCO</v>
          </cell>
          <cell r="D2099" t="str">
            <v>330245</v>
          </cell>
          <cell r="E2099">
            <v>55230</v>
          </cell>
          <cell r="F2099">
            <v>11006387</v>
          </cell>
          <cell r="G2099">
            <v>30465</v>
          </cell>
          <cell r="H2099">
            <v>5051841</v>
          </cell>
        </row>
        <row r="2100">
          <cell r="A2100">
            <v>330270</v>
          </cell>
          <cell r="B2100" t="str">
            <v>RJ</v>
          </cell>
          <cell r="C2100" t="str">
            <v>MARICÁ</v>
          </cell>
          <cell r="D2100" t="str">
            <v>330270</v>
          </cell>
          <cell r="E2100">
            <v>1576410</v>
          </cell>
          <cell r="F2100">
            <v>209779540</v>
          </cell>
          <cell r="G2100">
            <v>943847</v>
          </cell>
          <cell r="H2100">
            <v>110300584</v>
          </cell>
        </row>
        <row r="2101">
          <cell r="A2101">
            <v>330280</v>
          </cell>
          <cell r="B2101" t="str">
            <v>RJ</v>
          </cell>
          <cell r="C2101" t="str">
            <v>MENDES</v>
          </cell>
          <cell r="D2101" t="str">
            <v>330280</v>
          </cell>
          <cell r="F2101">
            <v>16531017</v>
          </cell>
          <cell r="H2101">
            <v>8267745</v>
          </cell>
        </row>
        <row r="2102">
          <cell r="A2102">
            <v>330285</v>
          </cell>
          <cell r="B2102" t="str">
            <v>RJ</v>
          </cell>
          <cell r="C2102" t="str">
            <v>MESQUITA</v>
          </cell>
          <cell r="D2102" t="str">
            <v>330285</v>
          </cell>
          <cell r="F2102">
            <v>190907670</v>
          </cell>
          <cell r="H2102">
            <v>95453835</v>
          </cell>
        </row>
        <row r="2103">
          <cell r="A2103">
            <v>330290</v>
          </cell>
          <cell r="B2103" t="str">
            <v>RJ</v>
          </cell>
          <cell r="C2103" t="str">
            <v>MIGUEL PEREIRA</v>
          </cell>
          <cell r="D2103" t="str">
            <v>330290</v>
          </cell>
          <cell r="E2103">
            <v>259827</v>
          </cell>
          <cell r="F2103">
            <v>50667007</v>
          </cell>
          <cell r="G2103">
            <v>223778</v>
          </cell>
          <cell r="H2103">
            <v>26016923</v>
          </cell>
        </row>
        <row r="2104">
          <cell r="A2104">
            <v>330300</v>
          </cell>
          <cell r="B2104" t="str">
            <v>RJ</v>
          </cell>
          <cell r="C2104" t="str">
            <v>MIRACEMA</v>
          </cell>
          <cell r="D2104" t="str">
            <v>330300</v>
          </cell>
          <cell r="E2104">
            <v>613</v>
          </cell>
          <cell r="F2104">
            <v>44664245</v>
          </cell>
          <cell r="G2104">
            <v>173</v>
          </cell>
          <cell r="H2104">
            <v>22331708</v>
          </cell>
        </row>
        <row r="2105">
          <cell r="A2105">
            <v>330310</v>
          </cell>
          <cell r="B2105" t="str">
            <v>RJ</v>
          </cell>
          <cell r="C2105" t="str">
            <v>NATIVIDADE</v>
          </cell>
          <cell r="D2105" t="str">
            <v>330310</v>
          </cell>
          <cell r="E2105">
            <v>115911</v>
          </cell>
          <cell r="F2105">
            <v>74239248</v>
          </cell>
          <cell r="G2105">
            <v>204264</v>
          </cell>
          <cell r="H2105">
            <v>35610558</v>
          </cell>
        </row>
        <row r="2106">
          <cell r="A2106">
            <v>330330</v>
          </cell>
          <cell r="B2106" t="str">
            <v>RJ</v>
          </cell>
          <cell r="C2106" t="str">
            <v>NITERÓI</v>
          </cell>
          <cell r="D2106" t="str">
            <v>330330</v>
          </cell>
          <cell r="F2106">
            <v>487305010</v>
          </cell>
          <cell r="H2106">
            <v>244033508</v>
          </cell>
        </row>
        <row r="2107">
          <cell r="A2107">
            <v>330340</v>
          </cell>
          <cell r="B2107" t="str">
            <v>RJ</v>
          </cell>
          <cell r="C2107" t="str">
            <v>NOVA FRIBURGO</v>
          </cell>
          <cell r="D2107" t="str">
            <v>330340</v>
          </cell>
          <cell r="E2107">
            <v>37800</v>
          </cell>
          <cell r="F2107">
            <v>151932109</v>
          </cell>
          <cell r="G2107">
            <v>18540</v>
          </cell>
          <cell r="H2107">
            <v>76579613</v>
          </cell>
        </row>
        <row r="2108">
          <cell r="A2108">
            <v>330350</v>
          </cell>
          <cell r="B2108" t="str">
            <v>RJ</v>
          </cell>
          <cell r="C2108" t="str">
            <v>NOVA IGUAÇU</v>
          </cell>
          <cell r="D2108" t="str">
            <v>330350</v>
          </cell>
          <cell r="F2108">
            <v>704683530</v>
          </cell>
          <cell r="H2108">
            <v>352341765</v>
          </cell>
        </row>
        <row r="2109">
          <cell r="A2109">
            <v>330360</v>
          </cell>
          <cell r="B2109" t="str">
            <v>RJ</v>
          </cell>
          <cell r="C2109" t="str">
            <v>PARACAMBI</v>
          </cell>
          <cell r="D2109" t="str">
            <v>330360</v>
          </cell>
          <cell r="F2109">
            <v>16500827</v>
          </cell>
          <cell r="H2109">
            <v>8323350</v>
          </cell>
        </row>
        <row r="2110">
          <cell r="A2110">
            <v>330370</v>
          </cell>
          <cell r="B2110" t="str">
            <v>RJ</v>
          </cell>
          <cell r="C2110" t="str">
            <v>PARAÍBA DO SUL</v>
          </cell>
          <cell r="D2110" t="str">
            <v>330370</v>
          </cell>
          <cell r="E2110">
            <v>149352</v>
          </cell>
          <cell r="F2110">
            <v>174849444</v>
          </cell>
          <cell r="G2110">
            <v>61603</v>
          </cell>
          <cell r="H2110">
            <v>83931571</v>
          </cell>
        </row>
        <row r="2111">
          <cell r="A2111">
            <v>330385</v>
          </cell>
          <cell r="B2111" t="str">
            <v>RJ</v>
          </cell>
          <cell r="C2111" t="str">
            <v>PATY DO ALFERES</v>
          </cell>
          <cell r="D2111" t="str">
            <v>330385</v>
          </cell>
          <cell r="E2111">
            <v>470573</v>
          </cell>
          <cell r="F2111">
            <v>106477590</v>
          </cell>
          <cell r="G2111">
            <v>268543</v>
          </cell>
          <cell r="H2111">
            <v>49485804</v>
          </cell>
        </row>
        <row r="2112">
          <cell r="A2112">
            <v>330395</v>
          </cell>
          <cell r="B2112" t="str">
            <v>RJ</v>
          </cell>
          <cell r="C2112" t="str">
            <v>PINHEIRAL</v>
          </cell>
          <cell r="D2112" t="str">
            <v>330395</v>
          </cell>
          <cell r="F2112">
            <v>14266890</v>
          </cell>
          <cell r="H2112">
            <v>7133445</v>
          </cell>
        </row>
        <row r="2113">
          <cell r="A2113">
            <v>330400</v>
          </cell>
          <cell r="B2113" t="str">
            <v>RJ</v>
          </cell>
          <cell r="C2113" t="str">
            <v>PIRAÍ</v>
          </cell>
          <cell r="D2113" t="str">
            <v>330400</v>
          </cell>
          <cell r="E2113">
            <v>43770</v>
          </cell>
          <cell r="F2113">
            <v>110734537</v>
          </cell>
          <cell r="G2113">
            <v>31206</v>
          </cell>
          <cell r="H2113">
            <v>55260584</v>
          </cell>
        </row>
        <row r="2114">
          <cell r="A2114">
            <v>330410</v>
          </cell>
          <cell r="B2114" t="str">
            <v>RJ</v>
          </cell>
          <cell r="C2114" t="str">
            <v>PORCIÚNCULA</v>
          </cell>
          <cell r="D2114" t="str">
            <v>330410</v>
          </cell>
          <cell r="F2114">
            <v>43942750</v>
          </cell>
          <cell r="H2114">
            <v>21980580</v>
          </cell>
        </row>
        <row r="2115">
          <cell r="A2115">
            <v>330411</v>
          </cell>
          <cell r="B2115" t="str">
            <v>RJ</v>
          </cell>
          <cell r="C2115" t="str">
            <v>PORTO REAL</v>
          </cell>
          <cell r="D2115" t="str">
            <v>330411</v>
          </cell>
          <cell r="F2115">
            <v>75409367</v>
          </cell>
          <cell r="H2115">
            <v>38147325</v>
          </cell>
        </row>
        <row r="2116">
          <cell r="A2116">
            <v>330412</v>
          </cell>
          <cell r="B2116" t="str">
            <v>RJ</v>
          </cell>
          <cell r="C2116" t="str">
            <v>QUATIS</v>
          </cell>
          <cell r="D2116" t="str">
            <v>330412</v>
          </cell>
          <cell r="F2116">
            <v>26766300</v>
          </cell>
          <cell r="H2116">
            <v>13386930</v>
          </cell>
        </row>
        <row r="2117">
          <cell r="A2117">
            <v>330414</v>
          </cell>
          <cell r="B2117" t="str">
            <v>RJ</v>
          </cell>
          <cell r="C2117" t="str">
            <v>QUEIMADOS</v>
          </cell>
          <cell r="D2117" t="str">
            <v>330414</v>
          </cell>
          <cell r="F2117">
            <v>96692724</v>
          </cell>
          <cell r="H2117">
            <v>48791520</v>
          </cell>
        </row>
        <row r="2118">
          <cell r="A2118">
            <v>330415</v>
          </cell>
          <cell r="B2118" t="str">
            <v>RJ</v>
          </cell>
          <cell r="C2118" t="str">
            <v>QUISSAMÃ</v>
          </cell>
          <cell r="D2118" t="str">
            <v>330415</v>
          </cell>
          <cell r="F2118">
            <v>40291150</v>
          </cell>
          <cell r="H2118">
            <v>20845680</v>
          </cell>
        </row>
        <row r="2119">
          <cell r="A2119">
            <v>330420</v>
          </cell>
          <cell r="B2119" t="str">
            <v>RJ</v>
          </cell>
          <cell r="C2119" t="str">
            <v>RESENDE</v>
          </cell>
          <cell r="D2119" t="str">
            <v>330420</v>
          </cell>
          <cell r="F2119">
            <v>455748970</v>
          </cell>
          <cell r="H2119">
            <v>229206375</v>
          </cell>
        </row>
        <row r="2120">
          <cell r="A2120">
            <v>330430</v>
          </cell>
          <cell r="B2120" t="str">
            <v>RJ</v>
          </cell>
          <cell r="C2120" t="str">
            <v>RIO BONITO</v>
          </cell>
          <cell r="D2120" t="str">
            <v>330430</v>
          </cell>
          <cell r="F2120">
            <v>34946400</v>
          </cell>
          <cell r="H2120">
            <v>17473200</v>
          </cell>
        </row>
        <row r="2121">
          <cell r="A2121">
            <v>330440</v>
          </cell>
          <cell r="B2121" t="str">
            <v>RJ</v>
          </cell>
          <cell r="C2121" t="str">
            <v>RIO CLARO</v>
          </cell>
          <cell r="D2121" t="str">
            <v>330440</v>
          </cell>
          <cell r="E2121">
            <v>239279</v>
          </cell>
          <cell r="F2121">
            <v>40656217</v>
          </cell>
          <cell r="G2121">
            <v>118723</v>
          </cell>
          <cell r="H2121">
            <v>18282265</v>
          </cell>
        </row>
        <row r="2122">
          <cell r="A2122">
            <v>330450</v>
          </cell>
          <cell r="B2122" t="str">
            <v>RJ</v>
          </cell>
          <cell r="C2122" t="str">
            <v>RIO DAS FLORES</v>
          </cell>
          <cell r="D2122" t="str">
            <v>330450</v>
          </cell>
          <cell r="E2122">
            <v>138045</v>
          </cell>
          <cell r="F2122">
            <v>11378771</v>
          </cell>
          <cell r="G2122">
            <v>54174</v>
          </cell>
          <cell r="H2122">
            <v>5300748</v>
          </cell>
        </row>
        <row r="2123">
          <cell r="A2123">
            <v>330455</v>
          </cell>
          <cell r="B2123" t="str">
            <v>RJ</v>
          </cell>
          <cell r="C2123" t="str">
            <v>RIO DE JANEIRO</v>
          </cell>
          <cell r="D2123" t="str">
            <v>330455</v>
          </cell>
          <cell r="F2123">
            <v>25200</v>
          </cell>
          <cell r="H2123">
            <v>12600</v>
          </cell>
        </row>
        <row r="2124">
          <cell r="A2124">
            <v>330480</v>
          </cell>
          <cell r="B2124" t="str">
            <v>RJ</v>
          </cell>
          <cell r="C2124" t="str">
            <v>SÃO FIDÉLIS</v>
          </cell>
          <cell r="D2124" t="str">
            <v>330480</v>
          </cell>
          <cell r="F2124">
            <v>55752660</v>
          </cell>
          <cell r="H2124">
            <v>27876330</v>
          </cell>
        </row>
        <row r="2125">
          <cell r="A2125">
            <v>330475</v>
          </cell>
          <cell r="B2125" t="str">
            <v>RJ</v>
          </cell>
          <cell r="C2125" t="str">
            <v>SÃO FRANCISCO DE ITABAPOANA</v>
          </cell>
          <cell r="D2125" t="str">
            <v>330475</v>
          </cell>
          <cell r="F2125">
            <v>13290840</v>
          </cell>
          <cell r="H2125">
            <v>6645420</v>
          </cell>
        </row>
        <row r="2126">
          <cell r="A2126">
            <v>330513</v>
          </cell>
          <cell r="B2126" t="str">
            <v>RJ</v>
          </cell>
          <cell r="C2126" t="str">
            <v>SÃO JOSÉ DE UBÁ</v>
          </cell>
          <cell r="D2126" t="str">
            <v>330513</v>
          </cell>
          <cell r="E2126">
            <v>26762</v>
          </cell>
          <cell r="F2126">
            <v>7274303</v>
          </cell>
          <cell r="G2126">
            <v>6769</v>
          </cell>
          <cell r="H2126">
            <v>1719552</v>
          </cell>
        </row>
        <row r="2127">
          <cell r="A2127">
            <v>330515</v>
          </cell>
          <cell r="B2127" t="str">
            <v>RJ</v>
          </cell>
          <cell r="C2127" t="str">
            <v>SÃO JOSÉ DO VALE DO RIO PRETO</v>
          </cell>
          <cell r="D2127" t="str">
            <v>330515</v>
          </cell>
          <cell r="E2127">
            <v>67974</v>
          </cell>
          <cell r="F2127">
            <v>32164148</v>
          </cell>
          <cell r="G2127">
            <v>28146</v>
          </cell>
          <cell r="H2127">
            <v>15789137</v>
          </cell>
        </row>
        <row r="2128">
          <cell r="A2128">
            <v>330520</v>
          </cell>
          <cell r="B2128" t="str">
            <v>RJ</v>
          </cell>
          <cell r="C2128" t="str">
            <v>SÃO PEDRO DA ALDEIA</v>
          </cell>
          <cell r="D2128" t="str">
            <v>330520</v>
          </cell>
          <cell r="E2128">
            <v>188784</v>
          </cell>
          <cell r="F2128">
            <v>83449798</v>
          </cell>
          <cell r="G2128">
            <v>86243</v>
          </cell>
          <cell r="H2128">
            <v>38670981</v>
          </cell>
        </row>
        <row r="2129">
          <cell r="A2129">
            <v>330530</v>
          </cell>
          <cell r="B2129" t="str">
            <v>RJ</v>
          </cell>
          <cell r="C2129" t="str">
            <v>SÃO SEBASTIÃO DO ALTO</v>
          </cell>
          <cell r="D2129" t="str">
            <v>330530</v>
          </cell>
          <cell r="E2129">
            <v>68549</v>
          </cell>
          <cell r="F2129">
            <v>73248522</v>
          </cell>
          <cell r="G2129">
            <v>64273</v>
          </cell>
          <cell r="H2129">
            <v>35077723</v>
          </cell>
        </row>
        <row r="2130">
          <cell r="A2130">
            <v>330540</v>
          </cell>
          <cell r="B2130" t="str">
            <v>RJ</v>
          </cell>
          <cell r="C2130" t="str">
            <v>SAPUCAIA</v>
          </cell>
          <cell r="D2130" t="str">
            <v>330540</v>
          </cell>
          <cell r="E2130">
            <v>53783</v>
          </cell>
          <cell r="F2130">
            <v>37986617</v>
          </cell>
          <cell r="G2130">
            <v>19552</v>
          </cell>
          <cell r="H2130">
            <v>19587124</v>
          </cell>
        </row>
        <row r="2131">
          <cell r="A2131">
            <v>330560</v>
          </cell>
          <cell r="B2131" t="str">
            <v>RJ</v>
          </cell>
          <cell r="C2131" t="str">
            <v>SILVA JARDIM</v>
          </cell>
          <cell r="D2131" t="str">
            <v>330560</v>
          </cell>
          <cell r="F2131">
            <v>472920</v>
          </cell>
          <cell r="H2131">
            <v>236460</v>
          </cell>
        </row>
        <row r="2132">
          <cell r="A2132">
            <v>330570</v>
          </cell>
          <cell r="B2132" t="str">
            <v>RJ</v>
          </cell>
          <cell r="C2132" t="str">
            <v>SUMIDOURO</v>
          </cell>
          <cell r="D2132" t="str">
            <v>330570</v>
          </cell>
          <cell r="E2132">
            <v>126041</v>
          </cell>
          <cell r="F2132">
            <v>110449770</v>
          </cell>
          <cell r="G2132">
            <v>26181</v>
          </cell>
          <cell r="H2132">
            <v>53776753</v>
          </cell>
        </row>
        <row r="2133">
          <cell r="A2133">
            <v>330580</v>
          </cell>
          <cell r="B2133" t="str">
            <v>RJ</v>
          </cell>
          <cell r="C2133" t="str">
            <v>TERESÓPOLIS</v>
          </cell>
          <cell r="D2133" t="str">
            <v>330580</v>
          </cell>
          <cell r="F2133">
            <v>73396201</v>
          </cell>
          <cell r="H2133">
            <v>36701520</v>
          </cell>
        </row>
        <row r="2134">
          <cell r="A2134">
            <v>330590</v>
          </cell>
          <cell r="B2134" t="str">
            <v>RJ</v>
          </cell>
          <cell r="C2134" t="str">
            <v>TRAJANO DE MORAES</v>
          </cell>
          <cell r="D2134" t="str">
            <v>330590</v>
          </cell>
          <cell r="F2134">
            <v>7396084</v>
          </cell>
          <cell r="H2134">
            <v>1576871</v>
          </cell>
        </row>
        <row r="2135">
          <cell r="A2135">
            <v>330600</v>
          </cell>
          <cell r="B2135" t="str">
            <v>RJ</v>
          </cell>
          <cell r="C2135" t="str">
            <v>TRÊS RIOS</v>
          </cell>
          <cell r="D2135" t="str">
            <v>330600</v>
          </cell>
          <cell r="E2135">
            <v>295260</v>
          </cell>
          <cell r="F2135">
            <v>63199798</v>
          </cell>
          <cell r="G2135">
            <v>154062</v>
          </cell>
          <cell r="H2135">
            <v>29345869</v>
          </cell>
        </row>
        <row r="2136">
          <cell r="A2136">
            <v>330610</v>
          </cell>
          <cell r="B2136" t="str">
            <v>RJ</v>
          </cell>
          <cell r="C2136" t="str">
            <v>VALENÇA</v>
          </cell>
          <cell r="D2136" t="str">
            <v>330610</v>
          </cell>
          <cell r="F2136">
            <v>346071185</v>
          </cell>
          <cell r="H2136">
            <v>187657350</v>
          </cell>
        </row>
        <row r="2137">
          <cell r="A2137">
            <v>330615</v>
          </cell>
          <cell r="B2137" t="str">
            <v>RJ</v>
          </cell>
          <cell r="C2137" t="str">
            <v>VARRE-SAI</v>
          </cell>
          <cell r="D2137" t="str">
            <v>330615</v>
          </cell>
          <cell r="E2137">
            <v>57066</v>
          </cell>
          <cell r="F2137">
            <v>5043722</v>
          </cell>
          <cell r="G2137">
            <v>26738</v>
          </cell>
          <cell r="H2137">
            <v>2250976</v>
          </cell>
        </row>
        <row r="2138">
          <cell r="A2138">
            <v>330620</v>
          </cell>
          <cell r="B2138" t="str">
            <v>RJ</v>
          </cell>
          <cell r="C2138" t="str">
            <v>VASSOURAS</v>
          </cell>
          <cell r="D2138" t="str">
            <v>330620</v>
          </cell>
          <cell r="E2138">
            <v>111448</v>
          </cell>
          <cell r="F2138">
            <v>65827551</v>
          </cell>
          <cell r="G2138">
            <v>54008</v>
          </cell>
          <cell r="H2138">
            <v>28905428</v>
          </cell>
        </row>
        <row r="2139">
          <cell r="A2139">
            <v>330630</v>
          </cell>
          <cell r="B2139" t="str">
            <v>RJ</v>
          </cell>
          <cell r="C2139" t="str">
            <v>VOLTA REDONDA</v>
          </cell>
          <cell r="D2139" t="str">
            <v>330630</v>
          </cell>
          <cell r="E2139">
            <v>30</v>
          </cell>
          <cell r="F2139">
            <v>875952296</v>
          </cell>
          <cell r="H2139">
            <v>439327590</v>
          </cell>
        </row>
        <row r="2140">
          <cell r="A2140">
            <v>240010</v>
          </cell>
          <cell r="B2140" t="str">
            <v>RN</v>
          </cell>
          <cell r="C2140" t="str">
            <v>ACARI</v>
          </cell>
          <cell r="D2140" t="str">
            <v>240010</v>
          </cell>
          <cell r="E2140">
            <v>125032</v>
          </cell>
          <cell r="F2140">
            <v>8915970</v>
          </cell>
          <cell r="G2140">
            <v>59274</v>
          </cell>
          <cell r="H2140">
            <v>4575714</v>
          </cell>
        </row>
        <row r="2141">
          <cell r="A2141">
            <v>240020</v>
          </cell>
          <cell r="B2141" t="str">
            <v>RN</v>
          </cell>
          <cell r="C2141" t="str">
            <v>AÇU</v>
          </cell>
          <cell r="D2141" t="str">
            <v>240020</v>
          </cell>
          <cell r="E2141">
            <v>230477</v>
          </cell>
          <cell r="F2141">
            <v>47216252</v>
          </cell>
          <cell r="G2141">
            <v>96861</v>
          </cell>
          <cell r="H2141">
            <v>20076465</v>
          </cell>
        </row>
        <row r="2142">
          <cell r="A2142">
            <v>240030</v>
          </cell>
          <cell r="B2142" t="str">
            <v>RN</v>
          </cell>
          <cell r="C2142" t="str">
            <v>AFONSO BEZERRA</v>
          </cell>
          <cell r="D2142" t="str">
            <v>240030</v>
          </cell>
          <cell r="F2142">
            <v>14419700</v>
          </cell>
          <cell r="H2142">
            <v>7247370</v>
          </cell>
        </row>
        <row r="2143">
          <cell r="A2143">
            <v>240040</v>
          </cell>
          <cell r="B2143" t="str">
            <v>RN</v>
          </cell>
          <cell r="C2143" t="str">
            <v>ÁGUA NOVA</v>
          </cell>
          <cell r="D2143" t="str">
            <v>240040</v>
          </cell>
          <cell r="E2143">
            <v>1730</v>
          </cell>
          <cell r="F2143">
            <v>1958552</v>
          </cell>
          <cell r="G2143">
            <v>1789</v>
          </cell>
          <cell r="H2143">
            <v>951584</v>
          </cell>
        </row>
        <row r="2144">
          <cell r="A2144">
            <v>240050</v>
          </cell>
          <cell r="B2144" t="str">
            <v>RN</v>
          </cell>
          <cell r="C2144" t="str">
            <v>ALEXANDRIA</v>
          </cell>
          <cell r="D2144" t="str">
            <v>240050</v>
          </cell>
          <cell r="E2144">
            <v>17888</v>
          </cell>
          <cell r="F2144">
            <v>2198570</v>
          </cell>
          <cell r="G2144">
            <v>13631</v>
          </cell>
          <cell r="H2144">
            <v>1310603</v>
          </cell>
        </row>
        <row r="2145">
          <cell r="A2145">
            <v>240060</v>
          </cell>
          <cell r="B2145" t="str">
            <v>RN</v>
          </cell>
          <cell r="C2145" t="str">
            <v>ALMINO AFONSO</v>
          </cell>
          <cell r="D2145" t="str">
            <v>240060</v>
          </cell>
          <cell r="E2145">
            <v>145</v>
          </cell>
          <cell r="F2145">
            <v>1225438</v>
          </cell>
          <cell r="G2145">
            <v>40</v>
          </cell>
          <cell r="H2145">
            <v>611950</v>
          </cell>
        </row>
        <row r="2146">
          <cell r="A2146">
            <v>240070</v>
          </cell>
          <cell r="B2146" t="str">
            <v>RN</v>
          </cell>
          <cell r="C2146" t="str">
            <v>ALTO DO RODRIGUES</v>
          </cell>
          <cell r="D2146" t="str">
            <v>240070</v>
          </cell>
          <cell r="E2146">
            <v>22404</v>
          </cell>
          <cell r="F2146">
            <v>18347350</v>
          </cell>
          <cell r="G2146">
            <v>19687</v>
          </cell>
          <cell r="H2146">
            <v>8894610</v>
          </cell>
        </row>
        <row r="2147">
          <cell r="A2147">
            <v>240080</v>
          </cell>
          <cell r="B2147" t="str">
            <v>RN</v>
          </cell>
          <cell r="C2147" t="str">
            <v>ANGICOS</v>
          </cell>
          <cell r="D2147" t="str">
            <v>240080</v>
          </cell>
          <cell r="E2147">
            <v>43878</v>
          </cell>
          <cell r="F2147">
            <v>27912037</v>
          </cell>
          <cell r="G2147">
            <v>23154</v>
          </cell>
          <cell r="H2147">
            <v>13870782</v>
          </cell>
        </row>
        <row r="2148">
          <cell r="A2148">
            <v>240090</v>
          </cell>
          <cell r="B2148" t="str">
            <v>RN</v>
          </cell>
          <cell r="C2148" t="str">
            <v>ANTÔNIO MARTINS</v>
          </cell>
          <cell r="D2148" t="str">
            <v>240090</v>
          </cell>
          <cell r="E2148">
            <v>13961</v>
          </cell>
          <cell r="F2148">
            <v>4364016</v>
          </cell>
          <cell r="G2148">
            <v>3312</v>
          </cell>
          <cell r="H2148">
            <v>2049033</v>
          </cell>
        </row>
        <row r="2149">
          <cell r="A2149">
            <v>240100</v>
          </cell>
          <cell r="B2149" t="str">
            <v>RN</v>
          </cell>
          <cell r="C2149" t="str">
            <v>APODI</v>
          </cell>
          <cell r="D2149" t="str">
            <v>240100</v>
          </cell>
          <cell r="E2149">
            <v>67266</v>
          </cell>
          <cell r="F2149">
            <v>63218052</v>
          </cell>
          <cell r="G2149">
            <v>29361</v>
          </cell>
          <cell r="H2149">
            <v>23240038</v>
          </cell>
        </row>
        <row r="2150">
          <cell r="A2150">
            <v>240110</v>
          </cell>
          <cell r="B2150" t="str">
            <v>RN</v>
          </cell>
          <cell r="C2150" t="str">
            <v>AREIA BRANCA</v>
          </cell>
          <cell r="D2150" t="str">
            <v>240110</v>
          </cell>
          <cell r="F2150">
            <v>1767060</v>
          </cell>
          <cell r="H2150">
            <v>883530</v>
          </cell>
        </row>
        <row r="2151">
          <cell r="A2151">
            <v>240120</v>
          </cell>
          <cell r="B2151" t="str">
            <v>RN</v>
          </cell>
          <cell r="C2151" t="str">
            <v>ARÊS</v>
          </cell>
          <cell r="D2151" t="str">
            <v>240120</v>
          </cell>
          <cell r="E2151">
            <v>19817</v>
          </cell>
          <cell r="F2151">
            <v>46589679</v>
          </cell>
          <cell r="G2151">
            <v>9276</v>
          </cell>
          <cell r="H2151">
            <v>23186412</v>
          </cell>
        </row>
        <row r="2152">
          <cell r="A2152">
            <v>240130</v>
          </cell>
          <cell r="B2152" t="str">
            <v>RN</v>
          </cell>
          <cell r="C2152" t="str">
            <v>AUGUSTO SEVERO</v>
          </cell>
          <cell r="D2152" t="str">
            <v>240130</v>
          </cell>
          <cell r="F2152">
            <v>30356820</v>
          </cell>
          <cell r="H2152">
            <v>16442635</v>
          </cell>
        </row>
        <row r="2153">
          <cell r="A2153">
            <v>240140</v>
          </cell>
          <cell r="B2153" t="str">
            <v>RN</v>
          </cell>
          <cell r="C2153" t="str">
            <v>BAÍA FORMOSA</v>
          </cell>
          <cell r="D2153" t="str">
            <v>240140</v>
          </cell>
          <cell r="F2153">
            <v>11329500</v>
          </cell>
          <cell r="H2153">
            <v>5664750</v>
          </cell>
        </row>
        <row r="2154">
          <cell r="A2154">
            <v>240145</v>
          </cell>
          <cell r="B2154" t="str">
            <v>RN</v>
          </cell>
          <cell r="C2154" t="str">
            <v>BARAÚNA</v>
          </cell>
          <cell r="D2154" t="str">
            <v>240145</v>
          </cell>
          <cell r="E2154">
            <v>41864</v>
          </cell>
          <cell r="F2154">
            <v>43394136</v>
          </cell>
          <cell r="G2154">
            <v>13987</v>
          </cell>
          <cell r="H2154">
            <v>22262846</v>
          </cell>
        </row>
        <row r="2155">
          <cell r="A2155">
            <v>240150</v>
          </cell>
          <cell r="B2155" t="str">
            <v>RN</v>
          </cell>
          <cell r="C2155" t="str">
            <v>BARCELONA</v>
          </cell>
          <cell r="D2155" t="str">
            <v>240150</v>
          </cell>
          <cell r="E2155">
            <v>20088</v>
          </cell>
          <cell r="F2155">
            <v>11444868</v>
          </cell>
          <cell r="G2155">
            <v>6852</v>
          </cell>
          <cell r="H2155">
            <v>5730400</v>
          </cell>
        </row>
        <row r="2156">
          <cell r="A2156">
            <v>240160</v>
          </cell>
          <cell r="B2156" t="str">
            <v>RN</v>
          </cell>
          <cell r="C2156" t="str">
            <v>BENTO FERNANDES</v>
          </cell>
          <cell r="D2156" t="str">
            <v>240160</v>
          </cell>
          <cell r="E2156">
            <v>578</v>
          </cell>
          <cell r="F2156">
            <v>14396464</v>
          </cell>
          <cell r="G2156">
            <v>255</v>
          </cell>
          <cell r="H2156">
            <v>7377105</v>
          </cell>
        </row>
        <row r="2157">
          <cell r="A2157">
            <v>240165</v>
          </cell>
          <cell r="B2157" t="str">
            <v>RN</v>
          </cell>
          <cell r="C2157" t="str">
            <v>BODÓ</v>
          </cell>
          <cell r="D2157" t="str">
            <v>240165</v>
          </cell>
          <cell r="F2157">
            <v>3800130</v>
          </cell>
          <cell r="H2157">
            <v>1901535</v>
          </cell>
        </row>
        <row r="2158">
          <cell r="A2158">
            <v>240170</v>
          </cell>
          <cell r="B2158" t="str">
            <v>RN</v>
          </cell>
          <cell r="C2158" t="str">
            <v>BOM JESUS</v>
          </cell>
          <cell r="D2158" t="str">
            <v>240170</v>
          </cell>
          <cell r="F2158">
            <v>1143960</v>
          </cell>
          <cell r="H2158">
            <v>571980</v>
          </cell>
        </row>
        <row r="2159">
          <cell r="A2159">
            <v>240180</v>
          </cell>
          <cell r="B2159" t="str">
            <v>RN</v>
          </cell>
          <cell r="C2159" t="str">
            <v>BREJINHO</v>
          </cell>
          <cell r="D2159" t="str">
            <v>240180</v>
          </cell>
          <cell r="E2159">
            <v>43619</v>
          </cell>
          <cell r="F2159">
            <v>6179718</v>
          </cell>
          <cell r="G2159">
            <v>20211</v>
          </cell>
          <cell r="H2159">
            <v>2815931</v>
          </cell>
        </row>
        <row r="2160">
          <cell r="A2160">
            <v>240185</v>
          </cell>
          <cell r="B2160" t="str">
            <v>RN</v>
          </cell>
          <cell r="C2160" t="str">
            <v>CAIÇARA DO NORTE</v>
          </cell>
          <cell r="D2160" t="str">
            <v>240185</v>
          </cell>
          <cell r="E2160">
            <v>19278</v>
          </cell>
          <cell r="F2160">
            <v>13598866</v>
          </cell>
          <cell r="G2160">
            <v>2664</v>
          </cell>
          <cell r="H2160">
            <v>6933442</v>
          </cell>
        </row>
        <row r="2161">
          <cell r="A2161">
            <v>240190</v>
          </cell>
          <cell r="B2161" t="str">
            <v>RN</v>
          </cell>
          <cell r="C2161" t="str">
            <v>CAIÇARA DO RIO DO VENTO</v>
          </cell>
          <cell r="D2161" t="str">
            <v>240190</v>
          </cell>
          <cell r="E2161">
            <v>22675</v>
          </cell>
          <cell r="F2161">
            <v>10643339</v>
          </cell>
          <cell r="G2161">
            <v>12889</v>
          </cell>
          <cell r="H2161">
            <v>6269142</v>
          </cell>
        </row>
        <row r="2162">
          <cell r="A2162">
            <v>240200</v>
          </cell>
          <cell r="B2162" t="str">
            <v>RN</v>
          </cell>
          <cell r="C2162" t="str">
            <v>CAICÓ</v>
          </cell>
          <cell r="D2162" t="str">
            <v>240200</v>
          </cell>
          <cell r="E2162">
            <v>456579</v>
          </cell>
          <cell r="F2162">
            <v>58418817</v>
          </cell>
          <cell r="G2162">
            <v>237235</v>
          </cell>
          <cell r="H2162">
            <v>26097191</v>
          </cell>
        </row>
        <row r="2163">
          <cell r="A2163">
            <v>240210</v>
          </cell>
          <cell r="B2163" t="str">
            <v>RN</v>
          </cell>
          <cell r="C2163" t="str">
            <v>CAMPO REDONDO</v>
          </cell>
          <cell r="D2163" t="str">
            <v>240210</v>
          </cell>
          <cell r="E2163">
            <v>19880</v>
          </cell>
          <cell r="F2163">
            <v>1235942</v>
          </cell>
          <cell r="G2163">
            <v>4065</v>
          </cell>
          <cell r="H2163">
            <v>433499</v>
          </cell>
        </row>
        <row r="2164">
          <cell r="A2164">
            <v>240220</v>
          </cell>
          <cell r="B2164" t="str">
            <v>RN</v>
          </cell>
          <cell r="C2164" t="str">
            <v>CANGUARETAMA</v>
          </cell>
          <cell r="D2164" t="str">
            <v>240220</v>
          </cell>
          <cell r="E2164">
            <v>2322</v>
          </cell>
          <cell r="F2164">
            <v>1962459</v>
          </cell>
          <cell r="G2164">
            <v>613</v>
          </cell>
          <cell r="H2164">
            <v>962830</v>
          </cell>
        </row>
        <row r="2165">
          <cell r="A2165">
            <v>240230</v>
          </cell>
          <cell r="B2165" t="str">
            <v>RN</v>
          </cell>
          <cell r="C2165" t="str">
            <v>CARAÚBAS</v>
          </cell>
          <cell r="D2165" t="str">
            <v>240230</v>
          </cell>
          <cell r="E2165">
            <v>42025</v>
          </cell>
          <cell r="F2165">
            <v>7934637</v>
          </cell>
          <cell r="G2165">
            <v>28989</v>
          </cell>
          <cell r="H2165">
            <v>3927685</v>
          </cell>
        </row>
        <row r="2166">
          <cell r="A2166">
            <v>240240</v>
          </cell>
          <cell r="B2166" t="str">
            <v>RN</v>
          </cell>
          <cell r="C2166" t="str">
            <v>CARNAÚBA DOS DANTAS</v>
          </cell>
          <cell r="D2166" t="str">
            <v>240240</v>
          </cell>
          <cell r="E2166">
            <v>19140</v>
          </cell>
          <cell r="F2166">
            <v>4075604</v>
          </cell>
          <cell r="G2166">
            <v>9253</v>
          </cell>
          <cell r="H2166">
            <v>1857086</v>
          </cell>
        </row>
        <row r="2167">
          <cell r="A2167">
            <v>240260</v>
          </cell>
          <cell r="B2167" t="str">
            <v>RN</v>
          </cell>
          <cell r="C2167" t="str">
            <v>CEARÁ-MIRIM</v>
          </cell>
          <cell r="D2167" t="str">
            <v>240260</v>
          </cell>
          <cell r="E2167">
            <v>20672</v>
          </cell>
          <cell r="F2167">
            <v>55888151</v>
          </cell>
          <cell r="G2167">
            <v>69612</v>
          </cell>
          <cell r="H2167">
            <v>27089522</v>
          </cell>
        </row>
        <row r="2168">
          <cell r="A2168">
            <v>240270</v>
          </cell>
          <cell r="B2168" t="str">
            <v>RN</v>
          </cell>
          <cell r="C2168" t="str">
            <v>CERRO CORÁ</v>
          </cell>
          <cell r="D2168" t="str">
            <v>240270</v>
          </cell>
          <cell r="F2168">
            <v>3937320</v>
          </cell>
          <cell r="H2168">
            <v>1968660</v>
          </cell>
        </row>
        <row r="2169">
          <cell r="A2169">
            <v>240280</v>
          </cell>
          <cell r="B2169" t="str">
            <v>RN</v>
          </cell>
          <cell r="C2169" t="str">
            <v>CORONEL EZEQUIEL</v>
          </cell>
          <cell r="D2169" t="str">
            <v>240280</v>
          </cell>
          <cell r="E2169">
            <v>8</v>
          </cell>
          <cell r="F2169">
            <v>379326</v>
          </cell>
          <cell r="G2169">
            <v>62</v>
          </cell>
          <cell r="H2169">
            <v>150615</v>
          </cell>
        </row>
        <row r="2170">
          <cell r="A2170">
            <v>240290</v>
          </cell>
          <cell r="B2170" t="str">
            <v>RN</v>
          </cell>
          <cell r="C2170" t="str">
            <v>CORONEL JOÃO PESSOA</v>
          </cell>
          <cell r="D2170" t="str">
            <v>240290</v>
          </cell>
          <cell r="E2170">
            <v>104</v>
          </cell>
          <cell r="F2170">
            <v>254642</v>
          </cell>
          <cell r="G2170">
            <v>611</v>
          </cell>
          <cell r="H2170">
            <v>89748</v>
          </cell>
        </row>
        <row r="2171">
          <cell r="A2171">
            <v>240300</v>
          </cell>
          <cell r="B2171" t="str">
            <v>RN</v>
          </cell>
          <cell r="C2171" t="str">
            <v>CRUZETA</v>
          </cell>
          <cell r="D2171" t="str">
            <v>240300</v>
          </cell>
          <cell r="E2171">
            <v>27140</v>
          </cell>
          <cell r="F2171">
            <v>2781698</v>
          </cell>
          <cell r="G2171">
            <v>11788</v>
          </cell>
          <cell r="H2171">
            <v>1136828</v>
          </cell>
        </row>
        <row r="2172">
          <cell r="A2172">
            <v>240310</v>
          </cell>
          <cell r="B2172" t="str">
            <v>RN</v>
          </cell>
          <cell r="C2172" t="str">
            <v>CURRAIS NOVOS</v>
          </cell>
          <cell r="D2172" t="str">
            <v>240310</v>
          </cell>
          <cell r="F2172">
            <v>93974010</v>
          </cell>
          <cell r="H2172">
            <v>47270610</v>
          </cell>
        </row>
        <row r="2173">
          <cell r="A2173">
            <v>240320</v>
          </cell>
          <cell r="B2173" t="str">
            <v>RN</v>
          </cell>
          <cell r="C2173" t="str">
            <v>DOUTOR SEVERIANO</v>
          </cell>
          <cell r="D2173" t="str">
            <v>240320</v>
          </cell>
          <cell r="E2173">
            <v>3455</v>
          </cell>
          <cell r="F2173">
            <v>4214125</v>
          </cell>
          <cell r="G2173">
            <v>1068</v>
          </cell>
          <cell r="H2173">
            <v>2078912</v>
          </cell>
        </row>
        <row r="2174">
          <cell r="A2174">
            <v>240330</v>
          </cell>
          <cell r="B2174" t="str">
            <v>RN</v>
          </cell>
          <cell r="C2174" t="str">
            <v>ENCANTO</v>
          </cell>
          <cell r="D2174" t="str">
            <v>240330</v>
          </cell>
          <cell r="E2174">
            <v>53932</v>
          </cell>
          <cell r="F2174">
            <v>7047148</v>
          </cell>
          <cell r="G2174">
            <v>22516</v>
          </cell>
          <cell r="H2174">
            <v>3580121</v>
          </cell>
        </row>
        <row r="2175">
          <cell r="A2175">
            <v>240340</v>
          </cell>
          <cell r="B2175" t="str">
            <v>RN</v>
          </cell>
          <cell r="C2175" t="str">
            <v>EQUADOR</v>
          </cell>
          <cell r="D2175" t="str">
            <v>240340</v>
          </cell>
          <cell r="E2175">
            <v>22761</v>
          </cell>
          <cell r="F2175">
            <v>1807418</v>
          </cell>
          <cell r="G2175">
            <v>5403</v>
          </cell>
          <cell r="H2175">
            <v>779793</v>
          </cell>
        </row>
        <row r="2176">
          <cell r="A2176">
            <v>240350</v>
          </cell>
          <cell r="B2176" t="str">
            <v>RN</v>
          </cell>
          <cell r="C2176" t="str">
            <v>ESPÍRITO SANTO</v>
          </cell>
          <cell r="D2176" t="str">
            <v>240350</v>
          </cell>
          <cell r="E2176">
            <v>1514</v>
          </cell>
          <cell r="F2176">
            <v>6290158</v>
          </cell>
          <cell r="H2176">
            <v>3163410</v>
          </cell>
        </row>
        <row r="2177">
          <cell r="A2177">
            <v>240360</v>
          </cell>
          <cell r="B2177" t="str">
            <v>RN</v>
          </cell>
          <cell r="C2177" t="str">
            <v>EXTREMOZ</v>
          </cell>
          <cell r="D2177" t="str">
            <v>240360</v>
          </cell>
          <cell r="E2177">
            <v>84750</v>
          </cell>
          <cell r="F2177">
            <v>52550007</v>
          </cell>
          <cell r="G2177">
            <v>35953</v>
          </cell>
          <cell r="H2177">
            <v>26363315</v>
          </cell>
        </row>
        <row r="2178">
          <cell r="A2178">
            <v>240370</v>
          </cell>
          <cell r="B2178" t="str">
            <v>RN</v>
          </cell>
          <cell r="C2178" t="str">
            <v>FELIPE GUERRA</v>
          </cell>
          <cell r="D2178" t="str">
            <v>240370</v>
          </cell>
          <cell r="E2178">
            <v>24299</v>
          </cell>
          <cell r="F2178">
            <v>3174747</v>
          </cell>
          <cell r="G2178">
            <v>10662</v>
          </cell>
          <cell r="H2178">
            <v>1327112</v>
          </cell>
        </row>
        <row r="2179">
          <cell r="A2179">
            <v>240375</v>
          </cell>
          <cell r="B2179" t="str">
            <v>RN</v>
          </cell>
          <cell r="C2179" t="str">
            <v>FERNANDO PEDROZA</v>
          </cell>
          <cell r="D2179" t="str">
            <v>240375</v>
          </cell>
          <cell r="E2179">
            <v>24196</v>
          </cell>
          <cell r="F2179">
            <v>5489021</v>
          </cell>
          <cell r="G2179">
            <v>11182</v>
          </cell>
          <cell r="H2179">
            <v>2632164</v>
          </cell>
        </row>
        <row r="2180">
          <cell r="A2180">
            <v>240380</v>
          </cell>
          <cell r="B2180" t="str">
            <v>RN</v>
          </cell>
          <cell r="C2180" t="str">
            <v>FLORÂNIA</v>
          </cell>
          <cell r="D2180" t="str">
            <v>240380</v>
          </cell>
          <cell r="E2180">
            <v>45371</v>
          </cell>
          <cell r="F2180">
            <v>8563814</v>
          </cell>
          <cell r="G2180">
            <v>16970</v>
          </cell>
          <cell r="H2180">
            <v>3958567</v>
          </cell>
        </row>
        <row r="2181">
          <cell r="A2181">
            <v>240390</v>
          </cell>
          <cell r="B2181" t="str">
            <v>RN</v>
          </cell>
          <cell r="C2181" t="str">
            <v>FRANCISCO DANTAS</v>
          </cell>
          <cell r="D2181" t="str">
            <v>240390</v>
          </cell>
          <cell r="E2181">
            <v>27669</v>
          </cell>
          <cell r="F2181">
            <v>2885426</v>
          </cell>
          <cell r="G2181">
            <v>12637</v>
          </cell>
          <cell r="H2181">
            <v>1382621</v>
          </cell>
        </row>
        <row r="2182">
          <cell r="A2182">
            <v>240400</v>
          </cell>
          <cell r="B2182" t="str">
            <v>RN</v>
          </cell>
          <cell r="C2182" t="str">
            <v>FRUTUOSO GOMES</v>
          </cell>
          <cell r="D2182" t="str">
            <v>240400</v>
          </cell>
          <cell r="E2182">
            <v>291</v>
          </cell>
          <cell r="F2182">
            <v>3552239</v>
          </cell>
          <cell r="G2182">
            <v>1118</v>
          </cell>
          <cell r="H2182">
            <v>1773598</v>
          </cell>
        </row>
        <row r="2183">
          <cell r="A2183">
            <v>240410</v>
          </cell>
          <cell r="B2183" t="str">
            <v>RN</v>
          </cell>
          <cell r="C2183" t="str">
            <v>GALINHOS</v>
          </cell>
          <cell r="D2183" t="str">
            <v>240410</v>
          </cell>
          <cell r="F2183">
            <v>3523530</v>
          </cell>
          <cell r="H2183">
            <v>1761765</v>
          </cell>
        </row>
        <row r="2184">
          <cell r="A2184">
            <v>240420</v>
          </cell>
          <cell r="B2184" t="str">
            <v>RN</v>
          </cell>
          <cell r="C2184" t="str">
            <v>GOIANINHA</v>
          </cell>
          <cell r="D2184" t="str">
            <v>240420</v>
          </cell>
          <cell r="E2184">
            <v>88677</v>
          </cell>
          <cell r="F2184">
            <v>9361669</v>
          </cell>
          <cell r="G2184">
            <v>42571</v>
          </cell>
          <cell r="H2184">
            <v>3733372</v>
          </cell>
        </row>
        <row r="2185">
          <cell r="A2185">
            <v>240430</v>
          </cell>
          <cell r="B2185" t="str">
            <v>RN</v>
          </cell>
          <cell r="C2185" t="str">
            <v>GOVERNADOR DIX-SEPT ROSADO</v>
          </cell>
          <cell r="D2185" t="str">
            <v>240430</v>
          </cell>
          <cell r="E2185">
            <v>2396</v>
          </cell>
          <cell r="F2185">
            <v>27482393</v>
          </cell>
          <cell r="H2185">
            <v>13725690</v>
          </cell>
        </row>
        <row r="2186">
          <cell r="A2186">
            <v>240440</v>
          </cell>
          <cell r="B2186" t="str">
            <v>RN</v>
          </cell>
          <cell r="C2186" t="str">
            <v>GROSSOS</v>
          </cell>
          <cell r="D2186" t="str">
            <v>240440</v>
          </cell>
          <cell r="E2186">
            <v>4447</v>
          </cell>
          <cell r="F2186">
            <v>6366760</v>
          </cell>
          <cell r="G2186">
            <v>2070</v>
          </cell>
          <cell r="H2186">
            <v>3121348</v>
          </cell>
        </row>
        <row r="2187">
          <cell r="A2187">
            <v>240450</v>
          </cell>
          <cell r="B2187" t="str">
            <v>RN</v>
          </cell>
          <cell r="C2187" t="str">
            <v>GUAMARÉ</v>
          </cell>
          <cell r="D2187" t="str">
            <v>240450</v>
          </cell>
          <cell r="E2187">
            <v>35385</v>
          </cell>
          <cell r="F2187">
            <v>9022481</v>
          </cell>
          <cell r="G2187">
            <v>3837</v>
          </cell>
          <cell r="H2187">
            <v>4161188</v>
          </cell>
        </row>
        <row r="2188">
          <cell r="A2188">
            <v>240460</v>
          </cell>
          <cell r="B2188" t="str">
            <v>RN</v>
          </cell>
          <cell r="C2188" t="str">
            <v>IELMO MARINHO</v>
          </cell>
          <cell r="D2188" t="str">
            <v>240460</v>
          </cell>
          <cell r="F2188">
            <v>7193610</v>
          </cell>
          <cell r="H2188">
            <v>3596805</v>
          </cell>
        </row>
        <row r="2189">
          <cell r="A2189">
            <v>240470</v>
          </cell>
          <cell r="B2189" t="str">
            <v>RN</v>
          </cell>
          <cell r="C2189" t="str">
            <v>IPANGUAÇU</v>
          </cell>
          <cell r="D2189" t="str">
            <v>240470</v>
          </cell>
          <cell r="F2189">
            <v>12530939</v>
          </cell>
          <cell r="H2189">
            <v>6313605</v>
          </cell>
        </row>
        <row r="2190">
          <cell r="A2190">
            <v>240480</v>
          </cell>
          <cell r="B2190" t="str">
            <v>RN</v>
          </cell>
          <cell r="C2190" t="str">
            <v>IPUEIRA</v>
          </cell>
          <cell r="D2190" t="str">
            <v>240480</v>
          </cell>
          <cell r="E2190">
            <v>16087</v>
          </cell>
          <cell r="F2190">
            <v>1545227</v>
          </cell>
          <cell r="G2190">
            <v>4994</v>
          </cell>
          <cell r="H2190">
            <v>607691</v>
          </cell>
        </row>
        <row r="2191">
          <cell r="A2191">
            <v>240485</v>
          </cell>
          <cell r="B2191" t="str">
            <v>RN</v>
          </cell>
          <cell r="C2191" t="str">
            <v>ITAJÁ</v>
          </cell>
          <cell r="D2191" t="str">
            <v>240485</v>
          </cell>
          <cell r="F2191">
            <v>2322855</v>
          </cell>
          <cell r="H2191">
            <v>1076550</v>
          </cell>
        </row>
        <row r="2192">
          <cell r="A2192">
            <v>240490</v>
          </cell>
          <cell r="B2192" t="str">
            <v>RN</v>
          </cell>
          <cell r="C2192" t="str">
            <v>ITAÚ</v>
          </cell>
          <cell r="D2192" t="str">
            <v>240490</v>
          </cell>
          <cell r="E2192">
            <v>30929</v>
          </cell>
          <cell r="F2192">
            <v>14394994</v>
          </cell>
          <cell r="G2192">
            <v>13017</v>
          </cell>
          <cell r="H2192">
            <v>6911569</v>
          </cell>
        </row>
        <row r="2193">
          <cell r="A2193">
            <v>240500</v>
          </cell>
          <cell r="B2193" t="str">
            <v>RN</v>
          </cell>
          <cell r="C2193" t="str">
            <v>JAÇANÃ</v>
          </cell>
          <cell r="D2193" t="str">
            <v>240500</v>
          </cell>
          <cell r="E2193">
            <v>3244</v>
          </cell>
          <cell r="F2193">
            <v>960730</v>
          </cell>
          <cell r="G2193">
            <v>2463</v>
          </cell>
          <cell r="H2193">
            <v>413046</v>
          </cell>
        </row>
        <row r="2194">
          <cell r="A2194">
            <v>240510</v>
          </cell>
          <cell r="B2194" t="str">
            <v>RN</v>
          </cell>
          <cell r="C2194" t="str">
            <v>JANDAÍRA</v>
          </cell>
          <cell r="D2194" t="str">
            <v>240510</v>
          </cell>
          <cell r="F2194">
            <v>131839</v>
          </cell>
          <cell r="H2194">
            <v>179450</v>
          </cell>
        </row>
        <row r="2195">
          <cell r="A2195">
            <v>240520</v>
          </cell>
          <cell r="B2195" t="str">
            <v>RN</v>
          </cell>
          <cell r="C2195" t="str">
            <v>JANDUÍS</v>
          </cell>
          <cell r="D2195" t="str">
            <v>240520</v>
          </cell>
          <cell r="E2195">
            <v>22204</v>
          </cell>
          <cell r="F2195">
            <v>5832380</v>
          </cell>
          <cell r="G2195">
            <v>10003</v>
          </cell>
          <cell r="H2195">
            <v>2864270</v>
          </cell>
        </row>
        <row r="2196">
          <cell r="A2196">
            <v>240530</v>
          </cell>
          <cell r="B2196" t="str">
            <v>RN</v>
          </cell>
          <cell r="C2196" t="str">
            <v>JANUÁRIO CICCO</v>
          </cell>
          <cell r="D2196" t="str">
            <v>240530</v>
          </cell>
          <cell r="E2196">
            <v>18806</v>
          </cell>
          <cell r="F2196">
            <v>1156527</v>
          </cell>
          <cell r="G2196">
            <v>5573</v>
          </cell>
          <cell r="H2196">
            <v>445086</v>
          </cell>
        </row>
        <row r="2197">
          <cell r="A2197">
            <v>240540</v>
          </cell>
          <cell r="B2197" t="str">
            <v>RN</v>
          </cell>
          <cell r="C2197" t="str">
            <v>JAPI</v>
          </cell>
          <cell r="D2197" t="str">
            <v>240540</v>
          </cell>
          <cell r="E2197">
            <v>3275</v>
          </cell>
          <cell r="F2197">
            <v>466915</v>
          </cell>
          <cell r="G2197">
            <v>14046</v>
          </cell>
          <cell r="H2197">
            <v>313025</v>
          </cell>
        </row>
        <row r="2198">
          <cell r="A2198">
            <v>240550</v>
          </cell>
          <cell r="B2198" t="str">
            <v>RN</v>
          </cell>
          <cell r="C2198" t="str">
            <v>JARDIM DE ANGICOS</v>
          </cell>
          <cell r="D2198" t="str">
            <v>240550</v>
          </cell>
          <cell r="E2198">
            <v>16658</v>
          </cell>
          <cell r="F2198">
            <v>1347020</v>
          </cell>
          <cell r="H2198">
            <v>539790</v>
          </cell>
        </row>
        <row r="2199">
          <cell r="A2199">
            <v>240560</v>
          </cell>
          <cell r="B2199" t="str">
            <v>RN</v>
          </cell>
          <cell r="C2199" t="str">
            <v>JARDIM DE PIRANHAS</v>
          </cell>
          <cell r="D2199" t="str">
            <v>240560</v>
          </cell>
          <cell r="E2199">
            <v>37596</v>
          </cell>
          <cell r="F2199">
            <v>5937923</v>
          </cell>
          <cell r="G2199">
            <v>33796</v>
          </cell>
          <cell r="H2199">
            <v>2334606</v>
          </cell>
        </row>
        <row r="2200">
          <cell r="A2200">
            <v>240570</v>
          </cell>
          <cell r="B2200" t="str">
            <v>RN</v>
          </cell>
          <cell r="C2200" t="str">
            <v>JARDIM DO SERIDÓ</v>
          </cell>
          <cell r="D2200" t="str">
            <v>240570</v>
          </cell>
          <cell r="E2200">
            <v>16349</v>
          </cell>
          <cell r="F2200">
            <v>10469624</v>
          </cell>
          <cell r="G2200">
            <v>5907</v>
          </cell>
          <cell r="H2200">
            <v>5835249</v>
          </cell>
        </row>
        <row r="2201">
          <cell r="A2201">
            <v>240580</v>
          </cell>
          <cell r="B2201" t="str">
            <v>RN</v>
          </cell>
          <cell r="C2201" t="str">
            <v>JOÃO CÂMARA</v>
          </cell>
          <cell r="D2201" t="str">
            <v>240580</v>
          </cell>
          <cell r="E2201">
            <v>116600</v>
          </cell>
          <cell r="F2201">
            <v>17672617</v>
          </cell>
          <cell r="G2201">
            <v>48594</v>
          </cell>
          <cell r="H2201">
            <v>8311539</v>
          </cell>
        </row>
        <row r="2202">
          <cell r="A2202">
            <v>240590</v>
          </cell>
          <cell r="B2202" t="str">
            <v>RN</v>
          </cell>
          <cell r="C2202" t="str">
            <v>JOÃO DIAS</v>
          </cell>
          <cell r="D2202" t="str">
            <v>240590</v>
          </cell>
          <cell r="E2202">
            <v>1098</v>
          </cell>
          <cell r="F2202">
            <v>2541639</v>
          </cell>
          <cell r="H2202">
            <v>1108530</v>
          </cell>
        </row>
        <row r="2203">
          <cell r="A2203">
            <v>240600</v>
          </cell>
          <cell r="B2203" t="str">
            <v>RN</v>
          </cell>
          <cell r="C2203" t="str">
            <v>JOSÉ DA PENHA</v>
          </cell>
          <cell r="D2203" t="str">
            <v>240600</v>
          </cell>
          <cell r="E2203">
            <v>14065</v>
          </cell>
          <cell r="F2203">
            <v>2687110</v>
          </cell>
          <cell r="G2203">
            <v>4106</v>
          </cell>
          <cell r="H2203">
            <v>1216346</v>
          </cell>
        </row>
        <row r="2204">
          <cell r="A2204">
            <v>240610</v>
          </cell>
          <cell r="B2204" t="str">
            <v>RN</v>
          </cell>
          <cell r="C2204" t="str">
            <v>JUCURUTU</v>
          </cell>
          <cell r="D2204" t="str">
            <v>240610</v>
          </cell>
          <cell r="E2204">
            <v>87772</v>
          </cell>
          <cell r="F2204">
            <v>11699623</v>
          </cell>
          <cell r="G2204">
            <v>35569</v>
          </cell>
          <cell r="H2204">
            <v>7098887</v>
          </cell>
        </row>
        <row r="2205">
          <cell r="A2205">
            <v>240615</v>
          </cell>
          <cell r="B2205" t="str">
            <v>RN</v>
          </cell>
          <cell r="C2205" t="str">
            <v>JUNDIÁ</v>
          </cell>
          <cell r="D2205" t="str">
            <v>240615</v>
          </cell>
          <cell r="E2205">
            <v>151</v>
          </cell>
          <cell r="F2205">
            <v>1250313</v>
          </cell>
          <cell r="H2205">
            <v>624930</v>
          </cell>
        </row>
        <row r="2206">
          <cell r="A2206">
            <v>240620</v>
          </cell>
          <cell r="B2206" t="str">
            <v>RN</v>
          </cell>
          <cell r="C2206" t="str">
            <v>LAGOA D'ANTA</v>
          </cell>
          <cell r="D2206" t="str">
            <v>240620</v>
          </cell>
          <cell r="E2206">
            <v>1116</v>
          </cell>
          <cell r="F2206">
            <v>484710</v>
          </cell>
          <cell r="G2206">
            <v>405</v>
          </cell>
          <cell r="H2206">
            <v>231456</v>
          </cell>
        </row>
        <row r="2207">
          <cell r="A2207">
            <v>240630</v>
          </cell>
          <cell r="B2207" t="str">
            <v>RN</v>
          </cell>
          <cell r="C2207" t="str">
            <v>LAGOA DE PEDRAS</v>
          </cell>
          <cell r="D2207" t="str">
            <v>240630</v>
          </cell>
          <cell r="F2207">
            <v>17703220</v>
          </cell>
          <cell r="H2207">
            <v>8859660</v>
          </cell>
        </row>
        <row r="2208">
          <cell r="A2208">
            <v>240640</v>
          </cell>
          <cell r="B2208" t="str">
            <v>RN</v>
          </cell>
          <cell r="C2208" t="str">
            <v>LAGOA DE VELHOS</v>
          </cell>
          <cell r="D2208" t="str">
            <v>240640</v>
          </cell>
          <cell r="E2208">
            <v>30</v>
          </cell>
          <cell r="F2208">
            <v>900660</v>
          </cell>
          <cell r="H2208">
            <v>450075</v>
          </cell>
        </row>
        <row r="2209">
          <cell r="A2209">
            <v>240650</v>
          </cell>
          <cell r="B2209" t="str">
            <v>RN</v>
          </cell>
          <cell r="C2209" t="str">
            <v>LAGOA NOVA</v>
          </cell>
          <cell r="D2209" t="str">
            <v>240650</v>
          </cell>
          <cell r="F2209">
            <v>3554190</v>
          </cell>
          <cell r="H2209">
            <v>1777095</v>
          </cell>
        </row>
        <row r="2210">
          <cell r="A2210">
            <v>240660</v>
          </cell>
          <cell r="B2210" t="str">
            <v>RN</v>
          </cell>
          <cell r="C2210" t="str">
            <v>LAGOA SALGADA</v>
          </cell>
          <cell r="D2210" t="str">
            <v>240660</v>
          </cell>
          <cell r="F2210">
            <v>2100990</v>
          </cell>
          <cell r="H2210">
            <v>1050495</v>
          </cell>
        </row>
        <row r="2211">
          <cell r="A2211">
            <v>240670</v>
          </cell>
          <cell r="B2211" t="str">
            <v>RN</v>
          </cell>
          <cell r="C2211" t="str">
            <v>LAJES</v>
          </cell>
          <cell r="D2211" t="str">
            <v>240670</v>
          </cell>
          <cell r="E2211">
            <v>19766</v>
          </cell>
          <cell r="F2211">
            <v>30253998</v>
          </cell>
          <cell r="G2211">
            <v>7953</v>
          </cell>
          <cell r="H2211">
            <v>14861580</v>
          </cell>
        </row>
        <row r="2212">
          <cell r="A2212">
            <v>240680</v>
          </cell>
          <cell r="B2212" t="str">
            <v>RN</v>
          </cell>
          <cell r="C2212" t="str">
            <v>LAJES PINTADAS</v>
          </cell>
          <cell r="D2212" t="str">
            <v>240680</v>
          </cell>
          <cell r="E2212">
            <v>24526</v>
          </cell>
          <cell r="F2212">
            <v>3770862</v>
          </cell>
          <cell r="G2212">
            <v>15243</v>
          </cell>
          <cell r="H2212">
            <v>1844560</v>
          </cell>
        </row>
        <row r="2213">
          <cell r="A2213">
            <v>240690</v>
          </cell>
          <cell r="B2213" t="str">
            <v>RN</v>
          </cell>
          <cell r="C2213" t="str">
            <v>LUCRÉCIA</v>
          </cell>
          <cell r="D2213" t="str">
            <v>240690</v>
          </cell>
          <cell r="E2213">
            <v>34176</v>
          </cell>
          <cell r="F2213">
            <v>3825479</v>
          </cell>
          <cell r="G2213">
            <v>17267</v>
          </cell>
          <cell r="H2213">
            <v>1765326</v>
          </cell>
        </row>
        <row r="2214">
          <cell r="A2214">
            <v>240700</v>
          </cell>
          <cell r="B2214" t="str">
            <v>RN</v>
          </cell>
          <cell r="C2214" t="str">
            <v>LUÍS GOMES</v>
          </cell>
          <cell r="D2214" t="str">
            <v>240700</v>
          </cell>
          <cell r="F2214">
            <v>1692240</v>
          </cell>
          <cell r="H2214">
            <v>846120</v>
          </cell>
        </row>
        <row r="2215">
          <cell r="A2215">
            <v>240710</v>
          </cell>
          <cell r="B2215" t="str">
            <v>RN</v>
          </cell>
          <cell r="C2215" t="str">
            <v>MACAÍBA</v>
          </cell>
          <cell r="D2215" t="str">
            <v>240710</v>
          </cell>
          <cell r="E2215">
            <v>3072</v>
          </cell>
          <cell r="F2215">
            <v>880052</v>
          </cell>
          <cell r="G2215">
            <v>543</v>
          </cell>
          <cell r="H2215">
            <v>454149</v>
          </cell>
        </row>
        <row r="2216">
          <cell r="A2216">
            <v>240720</v>
          </cell>
          <cell r="B2216" t="str">
            <v>RN</v>
          </cell>
          <cell r="C2216" t="str">
            <v>MACAU</v>
          </cell>
          <cell r="D2216" t="str">
            <v>240720</v>
          </cell>
          <cell r="E2216">
            <v>5646</v>
          </cell>
          <cell r="F2216">
            <v>5187943</v>
          </cell>
          <cell r="G2216">
            <v>5262</v>
          </cell>
          <cell r="H2216">
            <v>1369288</v>
          </cell>
        </row>
        <row r="2217">
          <cell r="A2217">
            <v>240725</v>
          </cell>
          <cell r="B2217" t="str">
            <v>RN</v>
          </cell>
          <cell r="C2217" t="str">
            <v>MAJOR SALES</v>
          </cell>
          <cell r="D2217" t="str">
            <v>240725</v>
          </cell>
          <cell r="E2217">
            <v>47185</v>
          </cell>
          <cell r="F2217">
            <v>2056622</v>
          </cell>
          <cell r="G2217">
            <v>10059</v>
          </cell>
          <cell r="H2217">
            <v>742304</v>
          </cell>
        </row>
        <row r="2218">
          <cell r="A2218">
            <v>240730</v>
          </cell>
          <cell r="B2218" t="str">
            <v>RN</v>
          </cell>
          <cell r="C2218" t="str">
            <v>MARCELINO VIEIRA</v>
          </cell>
          <cell r="D2218" t="str">
            <v>240730</v>
          </cell>
          <cell r="E2218">
            <v>15807</v>
          </cell>
          <cell r="F2218">
            <v>13738370</v>
          </cell>
          <cell r="G2218">
            <v>9767</v>
          </cell>
          <cell r="H2218">
            <v>6989253</v>
          </cell>
        </row>
        <row r="2219">
          <cell r="A2219">
            <v>240740</v>
          </cell>
          <cell r="B2219" t="str">
            <v>RN</v>
          </cell>
          <cell r="C2219" t="str">
            <v>MARTINS</v>
          </cell>
          <cell r="D2219" t="str">
            <v>240740</v>
          </cell>
          <cell r="E2219">
            <v>35489</v>
          </cell>
          <cell r="F2219">
            <v>7240989</v>
          </cell>
          <cell r="G2219">
            <v>17856</v>
          </cell>
          <cell r="H2219">
            <v>3263678</v>
          </cell>
        </row>
        <row r="2220">
          <cell r="A2220">
            <v>240750</v>
          </cell>
          <cell r="B2220" t="str">
            <v>RN</v>
          </cell>
          <cell r="C2220" t="str">
            <v>MAXARANGUAPE</v>
          </cell>
          <cell r="D2220" t="str">
            <v>240750</v>
          </cell>
          <cell r="F2220">
            <v>1665780</v>
          </cell>
          <cell r="H2220">
            <v>832890</v>
          </cell>
        </row>
        <row r="2221">
          <cell r="A2221">
            <v>240760</v>
          </cell>
          <cell r="B2221" t="str">
            <v>RN</v>
          </cell>
          <cell r="C2221" t="str">
            <v>MESSIAS TARGINO</v>
          </cell>
          <cell r="D2221" t="str">
            <v>240760</v>
          </cell>
          <cell r="E2221">
            <v>3445</v>
          </cell>
          <cell r="F2221">
            <v>2964465</v>
          </cell>
          <cell r="G2221">
            <v>1651</v>
          </cell>
          <cell r="H2221">
            <v>1429012</v>
          </cell>
        </row>
        <row r="2222">
          <cell r="A2222">
            <v>240770</v>
          </cell>
          <cell r="B2222" t="str">
            <v>RN</v>
          </cell>
          <cell r="C2222" t="str">
            <v>MONTANHAS</v>
          </cell>
          <cell r="D2222" t="str">
            <v>240770</v>
          </cell>
          <cell r="E2222">
            <v>7051</v>
          </cell>
          <cell r="F2222">
            <v>4317257</v>
          </cell>
          <cell r="G2222">
            <v>4376</v>
          </cell>
          <cell r="H2222">
            <v>2174346</v>
          </cell>
        </row>
        <row r="2223">
          <cell r="A2223">
            <v>240780</v>
          </cell>
          <cell r="B2223" t="str">
            <v>RN</v>
          </cell>
          <cell r="C2223" t="str">
            <v>MONTE ALEGRE</v>
          </cell>
          <cell r="D2223" t="str">
            <v>240780</v>
          </cell>
          <cell r="E2223">
            <v>8785</v>
          </cell>
          <cell r="F2223">
            <v>124669378</v>
          </cell>
          <cell r="G2223">
            <v>4203</v>
          </cell>
          <cell r="H2223">
            <v>64841615</v>
          </cell>
        </row>
        <row r="2224">
          <cell r="A2224">
            <v>240790</v>
          </cell>
          <cell r="B2224" t="str">
            <v>RN</v>
          </cell>
          <cell r="C2224" t="str">
            <v>MONTE DAS GAMELEIRAS</v>
          </cell>
          <cell r="D2224" t="str">
            <v>240790</v>
          </cell>
          <cell r="E2224">
            <v>2664</v>
          </cell>
          <cell r="F2224">
            <v>7513868</v>
          </cell>
          <cell r="G2224">
            <v>1420</v>
          </cell>
          <cell r="H2224">
            <v>3712952</v>
          </cell>
        </row>
        <row r="2225">
          <cell r="A2225">
            <v>240800</v>
          </cell>
          <cell r="B2225" t="str">
            <v>RN</v>
          </cell>
          <cell r="C2225" t="str">
            <v>MOSSORÓ</v>
          </cell>
          <cell r="D2225" t="str">
            <v>240800</v>
          </cell>
          <cell r="E2225">
            <v>1206922</v>
          </cell>
          <cell r="F2225">
            <v>236692182</v>
          </cell>
          <cell r="G2225">
            <v>596467</v>
          </cell>
          <cell r="H2225">
            <v>136832350</v>
          </cell>
        </row>
        <row r="2226">
          <cell r="A2226">
            <v>240810</v>
          </cell>
          <cell r="B2226" t="str">
            <v>RN</v>
          </cell>
          <cell r="C2226" t="str">
            <v>NATAL</v>
          </cell>
          <cell r="D2226" t="str">
            <v>240810</v>
          </cell>
          <cell r="E2226">
            <v>531387</v>
          </cell>
          <cell r="F2226">
            <v>569033077</v>
          </cell>
          <cell r="G2226">
            <v>256648</v>
          </cell>
          <cell r="H2226">
            <v>276632394</v>
          </cell>
        </row>
        <row r="2227">
          <cell r="A2227">
            <v>240820</v>
          </cell>
          <cell r="B2227" t="str">
            <v>RN</v>
          </cell>
          <cell r="C2227" t="str">
            <v>NÍSIA FLORESTA</v>
          </cell>
          <cell r="D2227" t="str">
            <v>240820</v>
          </cell>
          <cell r="F2227">
            <v>63047690</v>
          </cell>
          <cell r="H2227">
            <v>31524195</v>
          </cell>
        </row>
        <row r="2228">
          <cell r="A2228">
            <v>240830</v>
          </cell>
          <cell r="B2228" t="str">
            <v>RN</v>
          </cell>
          <cell r="C2228" t="str">
            <v>NOVA CRUZ</v>
          </cell>
          <cell r="D2228" t="str">
            <v>240830</v>
          </cell>
          <cell r="E2228">
            <v>77143</v>
          </cell>
          <cell r="F2228">
            <v>15683737</v>
          </cell>
          <cell r="G2228">
            <v>32445</v>
          </cell>
          <cell r="H2228">
            <v>8082344</v>
          </cell>
        </row>
        <row r="2229">
          <cell r="A2229">
            <v>240840</v>
          </cell>
          <cell r="B2229" t="str">
            <v>RN</v>
          </cell>
          <cell r="C2229" t="str">
            <v>OLHO-D'ÁGUA DO BORGES</v>
          </cell>
          <cell r="D2229" t="str">
            <v>240840</v>
          </cell>
          <cell r="E2229">
            <v>30657</v>
          </cell>
          <cell r="F2229">
            <v>5738761</v>
          </cell>
          <cell r="G2229">
            <v>13611</v>
          </cell>
          <cell r="H2229">
            <v>2569721</v>
          </cell>
        </row>
        <row r="2230">
          <cell r="A2230">
            <v>240850</v>
          </cell>
          <cell r="B2230" t="str">
            <v>RN</v>
          </cell>
          <cell r="C2230" t="str">
            <v>OURO BRANCO</v>
          </cell>
          <cell r="D2230" t="str">
            <v>240850</v>
          </cell>
          <cell r="E2230">
            <v>661</v>
          </cell>
          <cell r="F2230">
            <v>85119555</v>
          </cell>
          <cell r="H2230">
            <v>42028050</v>
          </cell>
        </row>
        <row r="2231">
          <cell r="A2231">
            <v>240860</v>
          </cell>
          <cell r="B2231" t="str">
            <v>RN</v>
          </cell>
          <cell r="C2231" t="str">
            <v>PARANÁ</v>
          </cell>
          <cell r="D2231" t="str">
            <v>240860</v>
          </cell>
          <cell r="E2231">
            <v>6</v>
          </cell>
          <cell r="F2231">
            <v>7995930</v>
          </cell>
          <cell r="H2231">
            <v>3997935</v>
          </cell>
        </row>
        <row r="2232">
          <cell r="A2232">
            <v>240870</v>
          </cell>
          <cell r="B2232" t="str">
            <v>RN</v>
          </cell>
          <cell r="C2232" t="str">
            <v>PARAÚ</v>
          </cell>
          <cell r="D2232" t="str">
            <v>240870</v>
          </cell>
          <cell r="F2232">
            <v>716490</v>
          </cell>
          <cell r="H2232">
            <v>358245</v>
          </cell>
        </row>
        <row r="2233">
          <cell r="A2233">
            <v>240880</v>
          </cell>
          <cell r="B2233" t="str">
            <v>RN</v>
          </cell>
          <cell r="C2233" t="str">
            <v>PARAZINHO</v>
          </cell>
          <cell r="D2233" t="str">
            <v>240880</v>
          </cell>
          <cell r="E2233">
            <v>14405</v>
          </cell>
          <cell r="F2233">
            <v>1144518</v>
          </cell>
          <cell r="G2233">
            <v>4271</v>
          </cell>
          <cell r="H2233">
            <v>403426</v>
          </cell>
        </row>
        <row r="2234">
          <cell r="A2234">
            <v>240890</v>
          </cell>
          <cell r="B2234" t="str">
            <v>RN</v>
          </cell>
          <cell r="C2234" t="str">
            <v>PARELHAS</v>
          </cell>
          <cell r="D2234" t="str">
            <v>240890</v>
          </cell>
          <cell r="E2234">
            <v>51580</v>
          </cell>
          <cell r="F2234">
            <v>8963570</v>
          </cell>
          <cell r="G2234">
            <v>28603</v>
          </cell>
          <cell r="H2234">
            <v>4861459</v>
          </cell>
        </row>
        <row r="2235">
          <cell r="A2235">
            <v>240325</v>
          </cell>
          <cell r="B2235" t="str">
            <v>RN</v>
          </cell>
          <cell r="C2235" t="str">
            <v>PARNAMIRIM</v>
          </cell>
          <cell r="D2235" t="str">
            <v>240325</v>
          </cell>
          <cell r="F2235">
            <v>69569386</v>
          </cell>
          <cell r="H2235">
            <v>34784805</v>
          </cell>
        </row>
        <row r="2236">
          <cell r="A2236">
            <v>240910</v>
          </cell>
          <cell r="B2236" t="str">
            <v>RN</v>
          </cell>
          <cell r="C2236" t="str">
            <v>PASSA E FICA</v>
          </cell>
          <cell r="D2236" t="str">
            <v>240910</v>
          </cell>
          <cell r="E2236">
            <v>341</v>
          </cell>
          <cell r="F2236">
            <v>21151973</v>
          </cell>
          <cell r="H2236">
            <v>10932555</v>
          </cell>
        </row>
        <row r="2237">
          <cell r="A2237">
            <v>240920</v>
          </cell>
          <cell r="B2237" t="str">
            <v>RN</v>
          </cell>
          <cell r="C2237" t="str">
            <v>PASSAGEM</v>
          </cell>
          <cell r="D2237" t="str">
            <v>240920</v>
          </cell>
          <cell r="E2237">
            <v>330</v>
          </cell>
          <cell r="F2237">
            <v>1453866</v>
          </cell>
          <cell r="G2237">
            <v>134</v>
          </cell>
          <cell r="H2237">
            <v>713826</v>
          </cell>
        </row>
        <row r="2238">
          <cell r="A2238">
            <v>240930</v>
          </cell>
          <cell r="B2238" t="str">
            <v>RN</v>
          </cell>
          <cell r="C2238" t="str">
            <v>PATU</v>
          </cell>
          <cell r="D2238" t="str">
            <v>240930</v>
          </cell>
          <cell r="F2238">
            <v>405990</v>
          </cell>
          <cell r="H2238">
            <v>202995</v>
          </cell>
        </row>
        <row r="2239">
          <cell r="A2239">
            <v>240940</v>
          </cell>
          <cell r="B2239" t="str">
            <v>RN</v>
          </cell>
          <cell r="C2239" t="str">
            <v>PAU DOS FERROS</v>
          </cell>
          <cell r="D2239" t="str">
            <v>240940</v>
          </cell>
          <cell r="E2239">
            <v>1049</v>
          </cell>
          <cell r="F2239">
            <v>12939838</v>
          </cell>
          <cell r="G2239">
            <v>651</v>
          </cell>
          <cell r="H2239">
            <v>6501736</v>
          </cell>
        </row>
        <row r="2240">
          <cell r="A2240">
            <v>240950</v>
          </cell>
          <cell r="B2240" t="str">
            <v>RN</v>
          </cell>
          <cell r="C2240" t="str">
            <v>PEDRA GRANDE</v>
          </cell>
          <cell r="D2240" t="str">
            <v>240950</v>
          </cell>
          <cell r="F2240">
            <v>6042390</v>
          </cell>
          <cell r="H2240">
            <v>3021195</v>
          </cell>
        </row>
        <row r="2241">
          <cell r="A2241">
            <v>240960</v>
          </cell>
          <cell r="B2241" t="str">
            <v>RN</v>
          </cell>
          <cell r="C2241" t="str">
            <v>PEDRA PRETA</v>
          </cell>
          <cell r="D2241" t="str">
            <v>240960</v>
          </cell>
          <cell r="E2241">
            <v>1610</v>
          </cell>
          <cell r="F2241">
            <v>910152</v>
          </cell>
          <cell r="G2241">
            <v>210</v>
          </cell>
          <cell r="H2241">
            <v>450408</v>
          </cell>
        </row>
        <row r="2242">
          <cell r="A2242">
            <v>240970</v>
          </cell>
          <cell r="B2242" t="str">
            <v>RN</v>
          </cell>
          <cell r="C2242" t="str">
            <v>PEDRO AVELINO</v>
          </cell>
          <cell r="D2242" t="str">
            <v>240970</v>
          </cell>
          <cell r="E2242">
            <v>17833</v>
          </cell>
          <cell r="F2242">
            <v>15881333</v>
          </cell>
          <cell r="G2242">
            <v>4183</v>
          </cell>
          <cell r="H2242">
            <v>7969952</v>
          </cell>
        </row>
        <row r="2243">
          <cell r="A2243">
            <v>240980</v>
          </cell>
          <cell r="B2243" t="str">
            <v>RN</v>
          </cell>
          <cell r="C2243" t="str">
            <v>PEDRO VELHO</v>
          </cell>
          <cell r="D2243" t="str">
            <v>240980</v>
          </cell>
          <cell r="E2243">
            <v>12</v>
          </cell>
          <cell r="F2243">
            <v>2386954</v>
          </cell>
          <cell r="G2243">
            <v>191</v>
          </cell>
          <cell r="H2243">
            <v>1204768</v>
          </cell>
        </row>
        <row r="2244">
          <cell r="A2244">
            <v>240990</v>
          </cell>
          <cell r="B2244" t="str">
            <v>RN</v>
          </cell>
          <cell r="C2244" t="str">
            <v>PENDÊNCIAS</v>
          </cell>
          <cell r="D2244" t="str">
            <v>240990</v>
          </cell>
          <cell r="E2244">
            <v>10251</v>
          </cell>
          <cell r="F2244">
            <v>6516451</v>
          </cell>
          <cell r="G2244">
            <v>10566</v>
          </cell>
          <cell r="H2244">
            <v>3056230</v>
          </cell>
        </row>
        <row r="2245">
          <cell r="A2245">
            <v>241000</v>
          </cell>
          <cell r="B2245" t="str">
            <v>RN</v>
          </cell>
          <cell r="C2245" t="str">
            <v>PILÕES</v>
          </cell>
          <cell r="D2245" t="str">
            <v>241000</v>
          </cell>
          <cell r="E2245">
            <v>266</v>
          </cell>
          <cell r="F2245">
            <v>252211</v>
          </cell>
          <cell r="G2245">
            <v>178</v>
          </cell>
          <cell r="H2245">
            <v>139869</v>
          </cell>
        </row>
        <row r="2246">
          <cell r="A2246">
            <v>241010</v>
          </cell>
          <cell r="B2246" t="str">
            <v>RN</v>
          </cell>
          <cell r="C2246" t="str">
            <v>POÇO BRANCO</v>
          </cell>
          <cell r="D2246" t="str">
            <v>241010</v>
          </cell>
          <cell r="E2246">
            <v>13222</v>
          </cell>
          <cell r="F2246">
            <v>884168</v>
          </cell>
          <cell r="G2246">
            <v>5046</v>
          </cell>
          <cell r="H2246">
            <v>215697</v>
          </cell>
        </row>
        <row r="2247">
          <cell r="A2247">
            <v>241020</v>
          </cell>
          <cell r="B2247" t="str">
            <v>RN</v>
          </cell>
          <cell r="C2247" t="str">
            <v>PORTALEGRE</v>
          </cell>
          <cell r="D2247" t="str">
            <v>241020</v>
          </cell>
          <cell r="E2247">
            <v>30018</v>
          </cell>
          <cell r="F2247">
            <v>19564877</v>
          </cell>
          <cell r="G2247">
            <v>20219</v>
          </cell>
          <cell r="H2247">
            <v>9382679</v>
          </cell>
        </row>
        <row r="2248">
          <cell r="A2248">
            <v>241025</v>
          </cell>
          <cell r="B2248" t="str">
            <v>RN</v>
          </cell>
          <cell r="C2248" t="str">
            <v>PORTO DO MANGUE</v>
          </cell>
          <cell r="D2248" t="str">
            <v>241025</v>
          </cell>
          <cell r="E2248">
            <v>10212</v>
          </cell>
          <cell r="F2248">
            <v>3600855</v>
          </cell>
          <cell r="H2248">
            <v>1739145</v>
          </cell>
        </row>
        <row r="2249">
          <cell r="A2249">
            <v>241040</v>
          </cell>
          <cell r="B2249" t="str">
            <v>RN</v>
          </cell>
          <cell r="C2249" t="str">
            <v>PUREZA</v>
          </cell>
          <cell r="D2249" t="str">
            <v>241040</v>
          </cell>
          <cell r="E2249">
            <v>283</v>
          </cell>
          <cell r="F2249">
            <v>1315473</v>
          </cell>
          <cell r="G2249">
            <v>30</v>
          </cell>
          <cell r="H2249">
            <v>331968</v>
          </cell>
        </row>
        <row r="2250">
          <cell r="A2250">
            <v>241050</v>
          </cell>
          <cell r="B2250" t="str">
            <v>RN</v>
          </cell>
          <cell r="C2250" t="str">
            <v>RAFAEL FERNANDES</v>
          </cell>
          <cell r="D2250" t="str">
            <v>241050</v>
          </cell>
          <cell r="E2250">
            <v>34601</v>
          </cell>
          <cell r="F2250">
            <v>13281489</v>
          </cell>
          <cell r="G2250">
            <v>10492</v>
          </cell>
          <cell r="H2250">
            <v>6354228</v>
          </cell>
        </row>
        <row r="2251">
          <cell r="A2251">
            <v>241060</v>
          </cell>
          <cell r="B2251" t="str">
            <v>RN</v>
          </cell>
          <cell r="C2251" t="str">
            <v>RAFAEL GODEIRO</v>
          </cell>
          <cell r="D2251" t="str">
            <v>241060</v>
          </cell>
          <cell r="E2251">
            <v>722</v>
          </cell>
          <cell r="F2251">
            <v>2485383</v>
          </cell>
          <cell r="G2251">
            <v>384</v>
          </cell>
          <cell r="H2251">
            <v>1231917</v>
          </cell>
        </row>
        <row r="2252">
          <cell r="A2252">
            <v>241070</v>
          </cell>
          <cell r="B2252" t="str">
            <v>RN</v>
          </cell>
          <cell r="C2252" t="str">
            <v>RIACHO DA CRUZ</v>
          </cell>
          <cell r="D2252" t="str">
            <v>241070</v>
          </cell>
          <cell r="E2252">
            <v>24513</v>
          </cell>
          <cell r="F2252">
            <v>15568406</v>
          </cell>
          <cell r="G2252">
            <v>6084</v>
          </cell>
          <cell r="H2252">
            <v>7553980</v>
          </cell>
        </row>
        <row r="2253">
          <cell r="A2253">
            <v>241080</v>
          </cell>
          <cell r="B2253" t="str">
            <v>RN</v>
          </cell>
          <cell r="C2253" t="str">
            <v>RIACHO DE SANTANA</v>
          </cell>
          <cell r="D2253" t="str">
            <v>241080</v>
          </cell>
          <cell r="E2253">
            <v>541</v>
          </cell>
          <cell r="F2253">
            <v>661404</v>
          </cell>
          <cell r="G2253">
            <v>1445</v>
          </cell>
          <cell r="H2253">
            <v>303832</v>
          </cell>
        </row>
        <row r="2254">
          <cell r="A2254">
            <v>241090</v>
          </cell>
          <cell r="B2254" t="str">
            <v>RN</v>
          </cell>
          <cell r="C2254" t="str">
            <v>RIACHUELO</v>
          </cell>
          <cell r="D2254" t="str">
            <v>241090</v>
          </cell>
          <cell r="E2254">
            <v>21755</v>
          </cell>
          <cell r="F2254">
            <v>4890839</v>
          </cell>
          <cell r="G2254">
            <v>7303</v>
          </cell>
          <cell r="H2254">
            <v>2226624</v>
          </cell>
        </row>
        <row r="2255">
          <cell r="A2255">
            <v>240895</v>
          </cell>
          <cell r="B2255" t="str">
            <v>RN</v>
          </cell>
          <cell r="C2255" t="str">
            <v>RIO DO FOGO</v>
          </cell>
          <cell r="D2255" t="str">
            <v>240895</v>
          </cell>
          <cell r="F2255">
            <v>4918056</v>
          </cell>
          <cell r="G2255">
            <v>490</v>
          </cell>
          <cell r="H2255">
            <v>2467365</v>
          </cell>
        </row>
        <row r="2256">
          <cell r="A2256">
            <v>241100</v>
          </cell>
          <cell r="B2256" t="str">
            <v>RN</v>
          </cell>
          <cell r="C2256" t="str">
            <v>RODOLFO FERNANDES</v>
          </cell>
          <cell r="D2256" t="str">
            <v>241100</v>
          </cell>
          <cell r="E2256">
            <v>25184</v>
          </cell>
          <cell r="F2256">
            <v>11507577</v>
          </cell>
          <cell r="G2256">
            <v>20094</v>
          </cell>
          <cell r="H2256">
            <v>5768906</v>
          </cell>
        </row>
        <row r="2257">
          <cell r="A2257">
            <v>241110</v>
          </cell>
          <cell r="B2257" t="str">
            <v>RN</v>
          </cell>
          <cell r="C2257" t="str">
            <v>RUY BARBOSA</v>
          </cell>
          <cell r="D2257" t="str">
            <v>241110</v>
          </cell>
          <cell r="E2257">
            <v>18825</v>
          </cell>
          <cell r="F2257">
            <v>4253091</v>
          </cell>
          <cell r="G2257">
            <v>7604</v>
          </cell>
          <cell r="H2257">
            <v>1986910</v>
          </cell>
        </row>
        <row r="2258">
          <cell r="A2258">
            <v>241120</v>
          </cell>
          <cell r="B2258" t="str">
            <v>RN</v>
          </cell>
          <cell r="C2258" t="str">
            <v>SANTA CRUZ</v>
          </cell>
          <cell r="D2258" t="str">
            <v>241120</v>
          </cell>
          <cell r="E2258">
            <v>8519</v>
          </cell>
          <cell r="F2258">
            <v>4586814</v>
          </cell>
          <cell r="G2258">
            <v>4678</v>
          </cell>
          <cell r="H2258">
            <v>2350111</v>
          </cell>
        </row>
        <row r="2259">
          <cell r="A2259">
            <v>240933</v>
          </cell>
          <cell r="B2259" t="str">
            <v>RN</v>
          </cell>
          <cell r="C2259" t="str">
            <v>SANTA MARIA</v>
          </cell>
          <cell r="D2259" t="str">
            <v>240933</v>
          </cell>
          <cell r="F2259">
            <v>1290420</v>
          </cell>
          <cell r="H2259">
            <v>645210</v>
          </cell>
        </row>
        <row r="2260">
          <cell r="A2260">
            <v>241140</v>
          </cell>
          <cell r="B2260" t="str">
            <v>RN</v>
          </cell>
          <cell r="C2260" t="str">
            <v>SANTANA DO MATOS</v>
          </cell>
          <cell r="D2260" t="str">
            <v>241140</v>
          </cell>
          <cell r="F2260">
            <v>7589610</v>
          </cell>
          <cell r="H2260">
            <v>3794805</v>
          </cell>
        </row>
        <row r="2261">
          <cell r="A2261">
            <v>241142</v>
          </cell>
          <cell r="B2261" t="str">
            <v>RN</v>
          </cell>
          <cell r="C2261" t="str">
            <v>SANTANA DO SERIDÓ</v>
          </cell>
          <cell r="D2261" t="str">
            <v>241142</v>
          </cell>
          <cell r="E2261">
            <v>34185</v>
          </cell>
          <cell r="F2261">
            <v>9209846</v>
          </cell>
          <cell r="G2261">
            <v>11686</v>
          </cell>
          <cell r="H2261">
            <v>4155723</v>
          </cell>
        </row>
        <row r="2262">
          <cell r="A2262">
            <v>241150</v>
          </cell>
          <cell r="B2262" t="str">
            <v>RN</v>
          </cell>
          <cell r="C2262" t="str">
            <v>SANTO ANTÔNIO</v>
          </cell>
          <cell r="D2262" t="str">
            <v>241150</v>
          </cell>
          <cell r="E2262">
            <v>32503</v>
          </cell>
          <cell r="F2262">
            <v>14998256</v>
          </cell>
          <cell r="G2262">
            <v>24363</v>
          </cell>
          <cell r="H2262">
            <v>7649665</v>
          </cell>
        </row>
        <row r="2263">
          <cell r="A2263">
            <v>241160</v>
          </cell>
          <cell r="B2263" t="str">
            <v>RN</v>
          </cell>
          <cell r="C2263" t="str">
            <v>SÃO BENTO DO NORTE</v>
          </cell>
          <cell r="D2263" t="str">
            <v>241160</v>
          </cell>
          <cell r="F2263">
            <v>1062400</v>
          </cell>
          <cell r="H2263">
            <v>538200</v>
          </cell>
        </row>
        <row r="2264">
          <cell r="A2264">
            <v>241170</v>
          </cell>
          <cell r="B2264" t="str">
            <v>RN</v>
          </cell>
          <cell r="C2264" t="str">
            <v>SÃO BENTO DO TRAIRÍ</v>
          </cell>
          <cell r="D2264" t="str">
            <v>241170</v>
          </cell>
          <cell r="E2264">
            <v>1031</v>
          </cell>
          <cell r="F2264">
            <v>83633</v>
          </cell>
          <cell r="G2264">
            <v>344</v>
          </cell>
          <cell r="H2264">
            <v>32412</v>
          </cell>
        </row>
        <row r="2265">
          <cell r="A2265">
            <v>241180</v>
          </cell>
          <cell r="B2265" t="str">
            <v>RN</v>
          </cell>
          <cell r="C2265" t="str">
            <v>SÃO FERNANDO</v>
          </cell>
          <cell r="D2265" t="str">
            <v>241180</v>
          </cell>
          <cell r="F2265">
            <v>28751000</v>
          </cell>
          <cell r="G2265">
            <v>13241</v>
          </cell>
          <cell r="H2265">
            <v>13749455</v>
          </cell>
        </row>
        <row r="2266">
          <cell r="A2266">
            <v>241190</v>
          </cell>
          <cell r="B2266" t="str">
            <v>RN</v>
          </cell>
          <cell r="C2266" t="str">
            <v>SÃO FRANCISCO DO OESTE</v>
          </cell>
          <cell r="D2266" t="str">
            <v>241190</v>
          </cell>
          <cell r="E2266">
            <v>24446</v>
          </cell>
          <cell r="F2266">
            <v>1817566</v>
          </cell>
          <cell r="G2266">
            <v>7707</v>
          </cell>
          <cell r="H2266">
            <v>678297</v>
          </cell>
        </row>
        <row r="2267">
          <cell r="A2267">
            <v>241200</v>
          </cell>
          <cell r="B2267" t="str">
            <v>RN</v>
          </cell>
          <cell r="C2267" t="str">
            <v>SÃO GONÇALO DO AMARANTE</v>
          </cell>
          <cell r="D2267" t="str">
            <v>241200</v>
          </cell>
          <cell r="E2267">
            <v>170975</v>
          </cell>
          <cell r="F2267">
            <v>1232620558</v>
          </cell>
          <cell r="G2267">
            <v>46801</v>
          </cell>
          <cell r="H2267">
            <v>593203123</v>
          </cell>
        </row>
        <row r="2268">
          <cell r="A2268">
            <v>241210</v>
          </cell>
          <cell r="B2268" t="str">
            <v>RN</v>
          </cell>
          <cell r="C2268" t="str">
            <v>SÃO JOÃO DO SABUGI</v>
          </cell>
          <cell r="D2268" t="str">
            <v>241210</v>
          </cell>
          <cell r="E2268">
            <v>4591</v>
          </cell>
          <cell r="F2268">
            <v>652522</v>
          </cell>
          <cell r="G2268">
            <v>1714</v>
          </cell>
          <cell r="H2268">
            <v>288930</v>
          </cell>
        </row>
        <row r="2269">
          <cell r="A2269">
            <v>241220</v>
          </cell>
          <cell r="B2269" t="str">
            <v>RN</v>
          </cell>
          <cell r="C2269" t="str">
            <v>SÃO JOSÉ DE MIPIBU</v>
          </cell>
          <cell r="D2269" t="str">
            <v>241220</v>
          </cell>
          <cell r="E2269">
            <v>59553</v>
          </cell>
          <cell r="F2269">
            <v>22502281</v>
          </cell>
          <cell r="G2269">
            <v>28852</v>
          </cell>
          <cell r="H2269">
            <v>11410410</v>
          </cell>
        </row>
        <row r="2270">
          <cell r="A2270">
            <v>241230</v>
          </cell>
          <cell r="B2270" t="str">
            <v>RN</v>
          </cell>
          <cell r="C2270" t="str">
            <v>SÃO JOSÉ DO CAMPESTRE</v>
          </cell>
          <cell r="D2270" t="str">
            <v>241230</v>
          </cell>
          <cell r="F2270">
            <v>2662650</v>
          </cell>
          <cell r="H2270">
            <v>1331325</v>
          </cell>
        </row>
        <row r="2271">
          <cell r="A2271">
            <v>241240</v>
          </cell>
          <cell r="B2271" t="str">
            <v>RN</v>
          </cell>
          <cell r="C2271" t="str">
            <v>SÃO JOSÉ DO SERIDÓ</v>
          </cell>
          <cell r="D2271" t="str">
            <v>241240</v>
          </cell>
          <cell r="E2271">
            <v>15446</v>
          </cell>
          <cell r="F2271">
            <v>2664756</v>
          </cell>
          <cell r="G2271">
            <v>13466</v>
          </cell>
          <cell r="H2271">
            <v>1101329</v>
          </cell>
        </row>
        <row r="2272">
          <cell r="A2272">
            <v>241250</v>
          </cell>
          <cell r="B2272" t="str">
            <v>RN</v>
          </cell>
          <cell r="C2272" t="str">
            <v>SÃO MIGUEL</v>
          </cell>
          <cell r="D2272" t="str">
            <v>241250</v>
          </cell>
          <cell r="E2272">
            <v>901</v>
          </cell>
          <cell r="F2272">
            <v>21969604</v>
          </cell>
          <cell r="G2272">
            <v>429</v>
          </cell>
          <cell r="H2272">
            <v>11002699</v>
          </cell>
        </row>
        <row r="2273">
          <cell r="A2273">
            <v>241255</v>
          </cell>
          <cell r="B2273" t="str">
            <v>RN</v>
          </cell>
          <cell r="C2273" t="str">
            <v>SÃO MIGUEL DO GOSTOSO</v>
          </cell>
          <cell r="D2273" t="str">
            <v>241255</v>
          </cell>
          <cell r="E2273">
            <v>1004</v>
          </cell>
          <cell r="F2273">
            <v>21894597</v>
          </cell>
          <cell r="G2273">
            <v>651</v>
          </cell>
          <cell r="H2273">
            <v>11042800</v>
          </cell>
        </row>
        <row r="2274">
          <cell r="A2274">
            <v>241260</v>
          </cell>
          <cell r="B2274" t="str">
            <v>RN</v>
          </cell>
          <cell r="C2274" t="str">
            <v>SÃO PAULO DO POTENGI</v>
          </cell>
          <cell r="D2274" t="str">
            <v>241260</v>
          </cell>
          <cell r="E2274">
            <v>49107</v>
          </cell>
          <cell r="F2274">
            <v>13425494</v>
          </cell>
          <cell r="G2274">
            <v>32604</v>
          </cell>
          <cell r="H2274">
            <v>6513632</v>
          </cell>
        </row>
        <row r="2275">
          <cell r="A2275">
            <v>241270</v>
          </cell>
          <cell r="B2275" t="str">
            <v>RN</v>
          </cell>
          <cell r="C2275" t="str">
            <v>SÃO PEDRO</v>
          </cell>
          <cell r="D2275" t="str">
            <v>241270</v>
          </cell>
          <cell r="F2275">
            <v>181410</v>
          </cell>
          <cell r="H2275">
            <v>90705</v>
          </cell>
        </row>
        <row r="2276">
          <cell r="A2276">
            <v>241280</v>
          </cell>
          <cell r="B2276" t="str">
            <v>RN</v>
          </cell>
          <cell r="C2276" t="str">
            <v>SÃO RAFAEL</v>
          </cell>
          <cell r="D2276" t="str">
            <v>241280</v>
          </cell>
          <cell r="F2276">
            <v>6233520</v>
          </cell>
          <cell r="H2276">
            <v>3116760</v>
          </cell>
        </row>
        <row r="2277">
          <cell r="A2277">
            <v>241290</v>
          </cell>
          <cell r="B2277" t="str">
            <v>RN</v>
          </cell>
          <cell r="C2277" t="str">
            <v>SÃO TOMÉ</v>
          </cell>
          <cell r="D2277" t="str">
            <v>241290</v>
          </cell>
          <cell r="E2277">
            <v>44152</v>
          </cell>
          <cell r="F2277">
            <v>5370880</v>
          </cell>
          <cell r="G2277">
            <v>15841</v>
          </cell>
          <cell r="H2277">
            <v>2024588</v>
          </cell>
        </row>
        <row r="2278">
          <cell r="A2278">
            <v>241300</v>
          </cell>
          <cell r="B2278" t="str">
            <v>RN</v>
          </cell>
          <cell r="C2278" t="str">
            <v>SÃO VICENTE</v>
          </cell>
          <cell r="D2278" t="str">
            <v>241300</v>
          </cell>
          <cell r="E2278">
            <v>43</v>
          </cell>
          <cell r="F2278">
            <v>5849087</v>
          </cell>
          <cell r="H2278">
            <v>2925120</v>
          </cell>
        </row>
        <row r="2279">
          <cell r="A2279">
            <v>241310</v>
          </cell>
          <cell r="B2279" t="str">
            <v>RN</v>
          </cell>
          <cell r="C2279" t="str">
            <v>SENADOR ELÓI DE SOUZA</v>
          </cell>
          <cell r="D2279" t="str">
            <v>241310</v>
          </cell>
          <cell r="F2279">
            <v>6956250</v>
          </cell>
          <cell r="H2279">
            <v>3479175</v>
          </cell>
        </row>
        <row r="2280">
          <cell r="A2280">
            <v>241320</v>
          </cell>
          <cell r="B2280" t="str">
            <v>RN</v>
          </cell>
          <cell r="C2280" t="str">
            <v>SENADOR GEORGINO AVELINO</v>
          </cell>
          <cell r="D2280" t="str">
            <v>241320</v>
          </cell>
          <cell r="E2280">
            <v>4037</v>
          </cell>
          <cell r="F2280">
            <v>2546323</v>
          </cell>
          <cell r="G2280">
            <v>932</v>
          </cell>
          <cell r="H2280">
            <v>1135420</v>
          </cell>
        </row>
        <row r="2281">
          <cell r="A2281">
            <v>241030</v>
          </cell>
          <cell r="B2281" t="str">
            <v>RN</v>
          </cell>
          <cell r="C2281" t="str">
            <v>SERRA CAIADA</v>
          </cell>
          <cell r="D2281" t="str">
            <v>241030</v>
          </cell>
          <cell r="E2281">
            <v>36257</v>
          </cell>
          <cell r="F2281">
            <v>22349849</v>
          </cell>
          <cell r="G2281">
            <v>20899</v>
          </cell>
          <cell r="H2281">
            <v>11345352</v>
          </cell>
        </row>
        <row r="2282">
          <cell r="A2282">
            <v>241330</v>
          </cell>
          <cell r="B2282" t="str">
            <v>RN</v>
          </cell>
          <cell r="C2282" t="str">
            <v>SERRA DE SÃO BENTO</v>
          </cell>
          <cell r="D2282" t="str">
            <v>241330</v>
          </cell>
          <cell r="E2282">
            <v>12446</v>
          </cell>
          <cell r="F2282">
            <v>2436796</v>
          </cell>
          <cell r="G2282">
            <v>5178</v>
          </cell>
          <cell r="H2282">
            <v>1035063</v>
          </cell>
        </row>
        <row r="2283">
          <cell r="A2283">
            <v>241335</v>
          </cell>
          <cell r="B2283" t="str">
            <v>RN</v>
          </cell>
          <cell r="C2283" t="str">
            <v>SERRA DO MEL</v>
          </cell>
          <cell r="D2283" t="str">
            <v>241335</v>
          </cell>
          <cell r="F2283">
            <v>12475110</v>
          </cell>
          <cell r="H2283">
            <v>6238605</v>
          </cell>
        </row>
        <row r="2284">
          <cell r="A2284">
            <v>241340</v>
          </cell>
          <cell r="B2284" t="str">
            <v>RN</v>
          </cell>
          <cell r="C2284" t="str">
            <v>SERRA NEGRA DO NORTE</v>
          </cell>
          <cell r="D2284" t="str">
            <v>241340</v>
          </cell>
          <cell r="E2284">
            <v>64430</v>
          </cell>
          <cell r="F2284">
            <v>20297910</v>
          </cell>
          <cell r="G2284">
            <v>25094</v>
          </cell>
          <cell r="H2284">
            <v>9356839</v>
          </cell>
        </row>
        <row r="2285">
          <cell r="A2285">
            <v>241350</v>
          </cell>
          <cell r="B2285" t="str">
            <v>RN</v>
          </cell>
          <cell r="C2285" t="str">
            <v>SERRINHA</v>
          </cell>
          <cell r="D2285" t="str">
            <v>241350</v>
          </cell>
          <cell r="E2285">
            <v>31147</v>
          </cell>
          <cell r="F2285">
            <v>16218973</v>
          </cell>
          <cell r="G2285">
            <v>13546</v>
          </cell>
          <cell r="H2285">
            <v>7735035</v>
          </cell>
        </row>
        <row r="2286">
          <cell r="A2286">
            <v>241355</v>
          </cell>
          <cell r="B2286" t="str">
            <v>RN</v>
          </cell>
          <cell r="C2286" t="str">
            <v>SERRINHA DOS PINTOS</v>
          </cell>
          <cell r="D2286" t="str">
            <v>241355</v>
          </cell>
          <cell r="E2286">
            <v>6456</v>
          </cell>
          <cell r="F2286">
            <v>1089702</v>
          </cell>
          <cell r="G2286">
            <v>2716</v>
          </cell>
          <cell r="H2286">
            <v>455746</v>
          </cell>
        </row>
        <row r="2287">
          <cell r="A2287">
            <v>241360</v>
          </cell>
          <cell r="B2287" t="str">
            <v>RN</v>
          </cell>
          <cell r="C2287" t="str">
            <v>SEVERIANO MELO</v>
          </cell>
          <cell r="D2287" t="str">
            <v>241360</v>
          </cell>
          <cell r="E2287">
            <v>10723</v>
          </cell>
          <cell r="F2287">
            <v>23633724</v>
          </cell>
          <cell r="G2287">
            <v>3295</v>
          </cell>
          <cell r="H2287">
            <v>12067586</v>
          </cell>
        </row>
        <row r="2288">
          <cell r="A2288">
            <v>241370</v>
          </cell>
          <cell r="B2288" t="str">
            <v>RN</v>
          </cell>
          <cell r="C2288" t="str">
            <v>SÍTIO NOVO</v>
          </cell>
          <cell r="D2288" t="str">
            <v>241370</v>
          </cell>
          <cell r="E2288">
            <v>681</v>
          </cell>
          <cell r="F2288">
            <v>3868712</v>
          </cell>
          <cell r="G2288">
            <v>80</v>
          </cell>
          <cell r="H2288">
            <v>1935150</v>
          </cell>
        </row>
        <row r="2289">
          <cell r="A2289">
            <v>241380</v>
          </cell>
          <cell r="B2289" t="str">
            <v>RN</v>
          </cell>
          <cell r="C2289" t="str">
            <v>TABOLEIRO GRANDE</v>
          </cell>
          <cell r="D2289" t="str">
            <v>241380</v>
          </cell>
          <cell r="E2289">
            <v>34252</v>
          </cell>
          <cell r="F2289">
            <v>5260762</v>
          </cell>
          <cell r="G2289">
            <v>16412</v>
          </cell>
          <cell r="H2289">
            <v>2670972</v>
          </cell>
        </row>
        <row r="2290">
          <cell r="A2290">
            <v>241390</v>
          </cell>
          <cell r="B2290" t="str">
            <v>RN</v>
          </cell>
          <cell r="C2290" t="str">
            <v>TAIPU</v>
          </cell>
          <cell r="D2290" t="str">
            <v>241390</v>
          </cell>
          <cell r="E2290">
            <v>38652</v>
          </cell>
          <cell r="F2290">
            <v>10307127</v>
          </cell>
          <cell r="G2290">
            <v>7556</v>
          </cell>
          <cell r="H2290">
            <v>4299317</v>
          </cell>
        </row>
        <row r="2291">
          <cell r="A2291">
            <v>241400</v>
          </cell>
          <cell r="B2291" t="str">
            <v>RN</v>
          </cell>
          <cell r="C2291" t="str">
            <v>TANGARÁ</v>
          </cell>
          <cell r="D2291" t="str">
            <v>241400</v>
          </cell>
          <cell r="E2291">
            <v>883</v>
          </cell>
          <cell r="F2291">
            <v>3980600</v>
          </cell>
          <cell r="H2291">
            <v>1979535</v>
          </cell>
        </row>
        <row r="2292">
          <cell r="A2292">
            <v>241410</v>
          </cell>
          <cell r="B2292" t="str">
            <v>RN</v>
          </cell>
          <cell r="C2292" t="str">
            <v>TENENTE ANANIAS</v>
          </cell>
          <cell r="D2292" t="str">
            <v>241410</v>
          </cell>
          <cell r="E2292">
            <v>10940</v>
          </cell>
          <cell r="F2292">
            <v>1945912</v>
          </cell>
          <cell r="G2292">
            <v>3958</v>
          </cell>
          <cell r="H2292">
            <v>811672</v>
          </cell>
        </row>
        <row r="2293">
          <cell r="A2293">
            <v>241415</v>
          </cell>
          <cell r="B2293" t="str">
            <v>RN</v>
          </cell>
          <cell r="C2293" t="str">
            <v>TENENTE LAURENTINO CRUZ</v>
          </cell>
          <cell r="D2293" t="str">
            <v>241415</v>
          </cell>
          <cell r="F2293">
            <v>298110</v>
          </cell>
          <cell r="H2293">
            <v>149055</v>
          </cell>
        </row>
        <row r="2294">
          <cell r="A2294">
            <v>241105</v>
          </cell>
          <cell r="B2294" t="str">
            <v>RN</v>
          </cell>
          <cell r="C2294" t="str">
            <v>TIBAU</v>
          </cell>
          <cell r="D2294" t="str">
            <v>241105</v>
          </cell>
          <cell r="E2294">
            <v>40520</v>
          </cell>
          <cell r="F2294">
            <v>21143222</v>
          </cell>
          <cell r="G2294">
            <v>32304</v>
          </cell>
          <cell r="H2294">
            <v>11302178</v>
          </cell>
        </row>
        <row r="2295">
          <cell r="A2295">
            <v>241420</v>
          </cell>
          <cell r="B2295" t="str">
            <v>RN</v>
          </cell>
          <cell r="C2295" t="str">
            <v>TIBAU DO SUL</v>
          </cell>
          <cell r="D2295" t="str">
            <v>241420</v>
          </cell>
          <cell r="E2295">
            <v>26519</v>
          </cell>
          <cell r="F2295">
            <v>4921424</v>
          </cell>
          <cell r="G2295">
            <v>15488</v>
          </cell>
          <cell r="H2295">
            <v>2180148</v>
          </cell>
        </row>
        <row r="2296">
          <cell r="A2296">
            <v>241430</v>
          </cell>
          <cell r="B2296" t="str">
            <v>RN</v>
          </cell>
          <cell r="C2296" t="str">
            <v>TIMBAÚBA DOS BATISTAS</v>
          </cell>
          <cell r="D2296" t="str">
            <v>241430</v>
          </cell>
          <cell r="E2296">
            <v>25471</v>
          </cell>
          <cell r="F2296">
            <v>35847591</v>
          </cell>
          <cell r="G2296">
            <v>18388</v>
          </cell>
          <cell r="H2296">
            <v>17498057</v>
          </cell>
        </row>
        <row r="2297">
          <cell r="A2297">
            <v>241440</v>
          </cell>
          <cell r="B2297" t="str">
            <v>RN</v>
          </cell>
          <cell r="C2297" t="str">
            <v>TOUROS</v>
          </cell>
          <cell r="D2297" t="str">
            <v>241440</v>
          </cell>
          <cell r="E2297">
            <v>93</v>
          </cell>
          <cell r="F2297">
            <v>22771953</v>
          </cell>
          <cell r="G2297">
            <v>236</v>
          </cell>
          <cell r="H2297">
            <v>11069450</v>
          </cell>
        </row>
        <row r="2298">
          <cell r="A2298">
            <v>241445</v>
          </cell>
          <cell r="B2298" t="str">
            <v>RN</v>
          </cell>
          <cell r="C2298" t="str">
            <v>TRIUNFO POTIGUAR</v>
          </cell>
          <cell r="D2298" t="str">
            <v>241445</v>
          </cell>
          <cell r="E2298">
            <v>890</v>
          </cell>
          <cell r="F2298">
            <v>8729600</v>
          </cell>
          <cell r="G2298">
            <v>1258</v>
          </cell>
          <cell r="H2298">
            <v>4346933</v>
          </cell>
        </row>
        <row r="2299">
          <cell r="A2299">
            <v>241450</v>
          </cell>
          <cell r="B2299" t="str">
            <v>RN</v>
          </cell>
          <cell r="C2299" t="str">
            <v>UMARIZAL</v>
          </cell>
          <cell r="D2299" t="str">
            <v>241450</v>
          </cell>
          <cell r="E2299">
            <v>22054</v>
          </cell>
          <cell r="F2299">
            <v>9298218</v>
          </cell>
          <cell r="G2299">
            <v>13251</v>
          </cell>
          <cell r="H2299">
            <v>4455902</v>
          </cell>
        </row>
        <row r="2300">
          <cell r="A2300">
            <v>241470</v>
          </cell>
          <cell r="B2300" t="str">
            <v>RN</v>
          </cell>
          <cell r="C2300" t="str">
            <v>VÁRZEA</v>
          </cell>
          <cell r="D2300" t="str">
            <v>241470</v>
          </cell>
          <cell r="E2300">
            <v>69</v>
          </cell>
          <cell r="F2300">
            <v>853029342</v>
          </cell>
          <cell r="H2300">
            <v>426522780</v>
          </cell>
        </row>
        <row r="2301">
          <cell r="A2301">
            <v>241475</v>
          </cell>
          <cell r="B2301" t="str">
            <v>RN</v>
          </cell>
          <cell r="C2301" t="str">
            <v>VENHA-VER</v>
          </cell>
          <cell r="D2301" t="str">
            <v>241475</v>
          </cell>
          <cell r="E2301">
            <v>506</v>
          </cell>
          <cell r="F2301">
            <v>121303</v>
          </cell>
          <cell r="G2301">
            <v>1889</v>
          </cell>
          <cell r="H2301">
            <v>249808</v>
          </cell>
        </row>
        <row r="2302">
          <cell r="A2302">
            <v>241480</v>
          </cell>
          <cell r="B2302" t="str">
            <v>RN</v>
          </cell>
          <cell r="C2302" t="str">
            <v>VERA CRUZ</v>
          </cell>
          <cell r="D2302" t="str">
            <v>241480</v>
          </cell>
          <cell r="E2302">
            <v>28201</v>
          </cell>
          <cell r="F2302">
            <v>10068509</v>
          </cell>
          <cell r="G2302">
            <v>16654</v>
          </cell>
          <cell r="H2302">
            <v>6712224</v>
          </cell>
        </row>
        <row r="2303">
          <cell r="A2303">
            <v>241490</v>
          </cell>
          <cell r="B2303" t="str">
            <v>RN</v>
          </cell>
          <cell r="C2303" t="str">
            <v>VIÇOSA</v>
          </cell>
          <cell r="D2303" t="str">
            <v>241490</v>
          </cell>
          <cell r="F2303">
            <v>1269900</v>
          </cell>
          <cell r="H2303">
            <v>635580</v>
          </cell>
        </row>
        <row r="2304">
          <cell r="A2304">
            <v>241500</v>
          </cell>
          <cell r="B2304" t="str">
            <v>RN</v>
          </cell>
          <cell r="C2304" t="str">
            <v>VILA FLOR</v>
          </cell>
          <cell r="D2304" t="str">
            <v>241500</v>
          </cell>
          <cell r="E2304">
            <v>9562</v>
          </cell>
          <cell r="F2304">
            <v>2027292</v>
          </cell>
          <cell r="G2304">
            <v>4265</v>
          </cell>
          <cell r="H2304">
            <v>1122093</v>
          </cell>
        </row>
        <row r="2305">
          <cell r="A2305">
            <v>430003</v>
          </cell>
          <cell r="B2305" t="str">
            <v>RS</v>
          </cell>
          <cell r="C2305" t="str">
            <v>ACEGUÁ</v>
          </cell>
          <cell r="D2305" t="str">
            <v>430003</v>
          </cell>
          <cell r="E2305">
            <v>1162</v>
          </cell>
          <cell r="F2305">
            <v>18264819</v>
          </cell>
          <cell r="G2305">
            <v>589</v>
          </cell>
          <cell r="H2305">
            <v>11919880</v>
          </cell>
        </row>
        <row r="2306">
          <cell r="A2306">
            <v>430010</v>
          </cell>
          <cell r="B2306" t="str">
            <v>RS</v>
          </cell>
          <cell r="C2306" t="str">
            <v>AGUDO</v>
          </cell>
          <cell r="D2306" t="str">
            <v>430010</v>
          </cell>
          <cell r="F2306">
            <v>14892140</v>
          </cell>
          <cell r="H2306">
            <v>7446315</v>
          </cell>
        </row>
        <row r="2307">
          <cell r="A2307">
            <v>430020</v>
          </cell>
          <cell r="B2307" t="str">
            <v>RS</v>
          </cell>
          <cell r="C2307" t="str">
            <v>AJURICABA</v>
          </cell>
          <cell r="D2307" t="str">
            <v>430020</v>
          </cell>
          <cell r="E2307">
            <v>233655</v>
          </cell>
          <cell r="F2307">
            <v>16904067</v>
          </cell>
          <cell r="G2307">
            <v>118152</v>
          </cell>
          <cell r="H2307">
            <v>10995530</v>
          </cell>
        </row>
        <row r="2308">
          <cell r="A2308">
            <v>430063</v>
          </cell>
          <cell r="B2308" t="str">
            <v>RS</v>
          </cell>
          <cell r="C2308" t="str">
            <v>AMARAL FERRADOR</v>
          </cell>
          <cell r="D2308" t="str">
            <v>430063</v>
          </cell>
          <cell r="F2308">
            <v>5632860</v>
          </cell>
          <cell r="H2308">
            <v>2816430</v>
          </cell>
        </row>
        <row r="2309">
          <cell r="A2309">
            <v>430120</v>
          </cell>
          <cell r="B2309" t="str">
            <v>RS</v>
          </cell>
          <cell r="C2309" t="str">
            <v>ARROIO DO TIGRE</v>
          </cell>
          <cell r="D2309" t="str">
            <v>430120</v>
          </cell>
          <cell r="F2309">
            <v>12500250</v>
          </cell>
          <cell r="H2309">
            <v>6250125</v>
          </cell>
        </row>
        <row r="2310">
          <cell r="A2310">
            <v>430192</v>
          </cell>
          <cell r="B2310" t="str">
            <v>RS</v>
          </cell>
          <cell r="C2310" t="str">
            <v>BARRA DO RIO AZUL</v>
          </cell>
          <cell r="D2310" t="str">
            <v>430192</v>
          </cell>
          <cell r="F2310">
            <v>12178530</v>
          </cell>
          <cell r="H2310">
            <v>6089265</v>
          </cell>
        </row>
        <row r="2311">
          <cell r="A2311">
            <v>430205</v>
          </cell>
          <cell r="B2311" t="str">
            <v>RS</v>
          </cell>
          <cell r="C2311" t="str">
            <v>BENJAMIN CONSTANT DO SUL</v>
          </cell>
          <cell r="D2311" t="str">
            <v>430205</v>
          </cell>
          <cell r="F2311">
            <v>2357880</v>
          </cell>
          <cell r="H2311">
            <v>1178940</v>
          </cell>
        </row>
        <row r="2312">
          <cell r="A2312">
            <v>430210</v>
          </cell>
          <cell r="B2312" t="str">
            <v>RS</v>
          </cell>
          <cell r="C2312" t="str">
            <v>BENTO GONÇALVES</v>
          </cell>
          <cell r="D2312" t="str">
            <v>430210</v>
          </cell>
          <cell r="F2312">
            <v>0</v>
          </cell>
          <cell r="H2312">
            <v>0</v>
          </cell>
        </row>
        <row r="2313">
          <cell r="A2313">
            <v>430230</v>
          </cell>
          <cell r="B2313" t="str">
            <v>RS</v>
          </cell>
          <cell r="C2313" t="str">
            <v>BOM JESUS</v>
          </cell>
          <cell r="D2313" t="str">
            <v>430230</v>
          </cell>
          <cell r="E2313">
            <v>132802</v>
          </cell>
          <cell r="F2313">
            <v>14894119</v>
          </cell>
          <cell r="G2313">
            <v>66929</v>
          </cell>
          <cell r="H2313">
            <v>6721564</v>
          </cell>
        </row>
        <row r="2314">
          <cell r="A2314">
            <v>430270</v>
          </cell>
          <cell r="B2314" t="str">
            <v>RS</v>
          </cell>
          <cell r="C2314" t="str">
            <v>BUTIÁ</v>
          </cell>
          <cell r="D2314" t="str">
            <v>430270</v>
          </cell>
          <cell r="E2314">
            <v>276584</v>
          </cell>
          <cell r="F2314">
            <v>29236555</v>
          </cell>
          <cell r="G2314">
            <v>47182</v>
          </cell>
          <cell r="H2314">
            <v>10838400</v>
          </cell>
        </row>
        <row r="2315">
          <cell r="A2315">
            <v>430310</v>
          </cell>
          <cell r="B2315" t="str">
            <v>RS</v>
          </cell>
          <cell r="C2315" t="str">
            <v>CACHOEIRINHA</v>
          </cell>
          <cell r="D2315" t="str">
            <v>430310</v>
          </cell>
          <cell r="F2315">
            <v>69699736</v>
          </cell>
          <cell r="H2315">
            <v>35257485</v>
          </cell>
        </row>
        <row r="2316">
          <cell r="A2316">
            <v>430360</v>
          </cell>
          <cell r="B2316" t="str">
            <v>RS</v>
          </cell>
          <cell r="C2316" t="str">
            <v>CAMBARÁ DO SUL</v>
          </cell>
          <cell r="D2316" t="str">
            <v>430360</v>
          </cell>
          <cell r="F2316">
            <v>1337916</v>
          </cell>
          <cell r="H2316">
            <v>669945</v>
          </cell>
        </row>
        <row r="2317">
          <cell r="A2317">
            <v>430367</v>
          </cell>
          <cell r="B2317" t="str">
            <v>RS</v>
          </cell>
          <cell r="C2317" t="str">
            <v>CAMPESTRE DA SERRA</v>
          </cell>
          <cell r="D2317" t="str">
            <v>430367</v>
          </cell>
          <cell r="F2317">
            <v>4112880</v>
          </cell>
          <cell r="H2317">
            <v>2056440</v>
          </cell>
        </row>
        <row r="2318">
          <cell r="A2318">
            <v>430400</v>
          </cell>
          <cell r="B2318" t="str">
            <v>RS</v>
          </cell>
          <cell r="C2318" t="str">
            <v>CAMPO NOVO</v>
          </cell>
          <cell r="D2318" t="str">
            <v>430400</v>
          </cell>
          <cell r="E2318">
            <v>85045</v>
          </cell>
          <cell r="F2318">
            <v>14913806</v>
          </cell>
          <cell r="G2318">
            <v>4839</v>
          </cell>
          <cell r="H2318">
            <v>7907996</v>
          </cell>
        </row>
        <row r="2319">
          <cell r="A2319">
            <v>430435</v>
          </cell>
          <cell r="B2319" t="str">
            <v>RS</v>
          </cell>
          <cell r="C2319" t="str">
            <v>CANDIOTA</v>
          </cell>
          <cell r="D2319" t="str">
            <v>430435</v>
          </cell>
          <cell r="F2319">
            <v>32845680</v>
          </cell>
          <cell r="H2319">
            <v>16422840</v>
          </cell>
        </row>
        <row r="2320">
          <cell r="A2320">
            <v>430450</v>
          </cell>
          <cell r="B2320" t="str">
            <v>RS</v>
          </cell>
          <cell r="C2320" t="str">
            <v>CANGUÇU</v>
          </cell>
          <cell r="D2320" t="str">
            <v>430450</v>
          </cell>
          <cell r="F2320">
            <v>71071290</v>
          </cell>
          <cell r="H2320">
            <v>35535645</v>
          </cell>
        </row>
        <row r="2321">
          <cell r="A2321">
            <v>430461</v>
          </cell>
          <cell r="B2321" t="str">
            <v>RS</v>
          </cell>
          <cell r="C2321" t="str">
            <v>CANUDOS DO VALE</v>
          </cell>
          <cell r="D2321" t="str">
            <v>430461</v>
          </cell>
          <cell r="E2321">
            <v>87815</v>
          </cell>
          <cell r="F2321">
            <v>9834044</v>
          </cell>
          <cell r="G2321">
            <v>52315</v>
          </cell>
          <cell r="H2321">
            <v>5730730</v>
          </cell>
        </row>
        <row r="2322">
          <cell r="A2322">
            <v>430471</v>
          </cell>
          <cell r="B2322" t="str">
            <v>RS</v>
          </cell>
          <cell r="C2322" t="str">
            <v>CARAÁ</v>
          </cell>
          <cell r="D2322" t="str">
            <v>430471</v>
          </cell>
          <cell r="E2322">
            <v>92310</v>
          </cell>
          <cell r="F2322">
            <v>12158921</v>
          </cell>
          <cell r="G2322">
            <v>42969</v>
          </cell>
          <cell r="H2322">
            <v>6091762</v>
          </cell>
        </row>
        <row r="2323">
          <cell r="A2323">
            <v>430500</v>
          </cell>
          <cell r="B2323" t="str">
            <v>RS</v>
          </cell>
          <cell r="C2323" t="str">
            <v>CATUÍPE</v>
          </cell>
          <cell r="D2323" t="str">
            <v>430500</v>
          </cell>
          <cell r="E2323">
            <v>191913</v>
          </cell>
          <cell r="F2323">
            <v>25534533</v>
          </cell>
          <cell r="G2323">
            <v>98906</v>
          </cell>
          <cell r="H2323">
            <v>13374828</v>
          </cell>
        </row>
        <row r="2324">
          <cell r="A2324">
            <v>430510</v>
          </cell>
          <cell r="B2324" t="str">
            <v>RS</v>
          </cell>
          <cell r="C2324" t="str">
            <v>CAXIAS DO SUL</v>
          </cell>
          <cell r="D2324" t="str">
            <v>430510</v>
          </cell>
          <cell r="F2324">
            <v>0</v>
          </cell>
          <cell r="H2324">
            <v>0</v>
          </cell>
        </row>
        <row r="2325">
          <cell r="A2325">
            <v>430517</v>
          </cell>
          <cell r="B2325" t="str">
            <v>RS</v>
          </cell>
          <cell r="C2325" t="str">
            <v>CERRO GRANDE DO SUL</v>
          </cell>
          <cell r="D2325" t="str">
            <v>430517</v>
          </cell>
          <cell r="F2325">
            <v>3399330</v>
          </cell>
          <cell r="H2325">
            <v>1699665</v>
          </cell>
        </row>
        <row r="2326">
          <cell r="A2326">
            <v>430610</v>
          </cell>
          <cell r="B2326" t="str">
            <v>RS</v>
          </cell>
          <cell r="C2326" t="str">
            <v>CRUZ ALTA</v>
          </cell>
          <cell r="D2326" t="str">
            <v>430610</v>
          </cell>
          <cell r="F2326">
            <v>289053390</v>
          </cell>
          <cell r="H2326">
            <v>144526695</v>
          </cell>
        </row>
        <row r="2327">
          <cell r="A2327">
            <v>430637</v>
          </cell>
          <cell r="B2327" t="str">
            <v>RS</v>
          </cell>
          <cell r="C2327" t="str">
            <v>DILERMANDO DE AGUIAR</v>
          </cell>
          <cell r="D2327" t="str">
            <v>430637</v>
          </cell>
          <cell r="E2327">
            <v>54531</v>
          </cell>
          <cell r="F2327">
            <v>9727330</v>
          </cell>
          <cell r="G2327">
            <v>27489</v>
          </cell>
          <cell r="H2327">
            <v>4764481</v>
          </cell>
        </row>
        <row r="2328">
          <cell r="A2328">
            <v>430645</v>
          </cell>
          <cell r="B2328" t="str">
            <v>RS</v>
          </cell>
          <cell r="C2328" t="str">
            <v>DOIS LAJEADOS</v>
          </cell>
          <cell r="D2328" t="str">
            <v>430645</v>
          </cell>
          <cell r="E2328">
            <v>60</v>
          </cell>
          <cell r="F2328">
            <v>8348287</v>
          </cell>
          <cell r="H2328">
            <v>5254637</v>
          </cell>
        </row>
        <row r="2329">
          <cell r="A2329">
            <v>430650</v>
          </cell>
          <cell r="B2329" t="str">
            <v>RS</v>
          </cell>
          <cell r="C2329" t="str">
            <v>DOM FELICIANO</v>
          </cell>
          <cell r="D2329" t="str">
            <v>430650</v>
          </cell>
          <cell r="F2329">
            <v>10593180</v>
          </cell>
          <cell r="H2329">
            <v>5296590</v>
          </cell>
        </row>
        <row r="2330">
          <cell r="A2330">
            <v>430655</v>
          </cell>
          <cell r="B2330" t="str">
            <v>RS</v>
          </cell>
          <cell r="C2330" t="str">
            <v>DOM PEDRO DE ALCÂNTARA</v>
          </cell>
          <cell r="D2330" t="str">
            <v>430655</v>
          </cell>
          <cell r="E2330">
            <v>27944</v>
          </cell>
          <cell r="F2330">
            <v>8102689</v>
          </cell>
          <cell r="G2330">
            <v>12774</v>
          </cell>
          <cell r="H2330">
            <v>3972678</v>
          </cell>
        </row>
        <row r="2331">
          <cell r="A2331">
            <v>430675</v>
          </cell>
          <cell r="B2331" t="str">
            <v>RS</v>
          </cell>
          <cell r="C2331" t="str">
            <v>DOUTOR RICARDO</v>
          </cell>
          <cell r="D2331" t="str">
            <v>430675</v>
          </cell>
          <cell r="E2331">
            <v>64251</v>
          </cell>
          <cell r="F2331">
            <v>7614657</v>
          </cell>
          <cell r="G2331">
            <v>31944</v>
          </cell>
          <cell r="H2331">
            <v>5173611</v>
          </cell>
        </row>
        <row r="2332">
          <cell r="A2332">
            <v>430690</v>
          </cell>
          <cell r="B2332" t="str">
            <v>RS</v>
          </cell>
          <cell r="C2332" t="str">
            <v>ENCRUZILHADA DO SUL</v>
          </cell>
          <cell r="D2332" t="str">
            <v>430690</v>
          </cell>
          <cell r="E2332">
            <v>208690</v>
          </cell>
          <cell r="F2332">
            <v>19867025</v>
          </cell>
          <cell r="G2332">
            <v>158537</v>
          </cell>
          <cell r="H2332">
            <v>17644762</v>
          </cell>
        </row>
        <row r="2333">
          <cell r="A2333">
            <v>430693</v>
          </cell>
          <cell r="B2333" t="str">
            <v>RS</v>
          </cell>
          <cell r="C2333" t="str">
            <v>ENTRE-IJUÍS</v>
          </cell>
          <cell r="D2333" t="str">
            <v>430693</v>
          </cell>
          <cell r="F2333">
            <v>5700</v>
          </cell>
          <cell r="H2333">
            <v>2850</v>
          </cell>
        </row>
        <row r="2334">
          <cell r="A2334">
            <v>430000</v>
          </cell>
          <cell r="B2334" t="str">
            <v>RS</v>
          </cell>
          <cell r="C2334" t="str">
            <v>ESTADO DO RIO GRANDE DO SUL</v>
          </cell>
          <cell r="D2334" t="str">
            <v>430000</v>
          </cell>
          <cell r="E2334">
            <v>5717</v>
          </cell>
          <cell r="F2334">
            <v>68644936</v>
          </cell>
        </row>
        <row r="2335">
          <cell r="A2335">
            <v>430820</v>
          </cell>
          <cell r="B2335" t="str">
            <v>RS</v>
          </cell>
          <cell r="C2335" t="str">
            <v>FLORES DA CUNHA</v>
          </cell>
          <cell r="D2335" t="str">
            <v>430820</v>
          </cell>
          <cell r="F2335">
            <v>0</v>
          </cell>
          <cell r="H2335">
            <v>0</v>
          </cell>
        </row>
        <row r="2336">
          <cell r="A2336">
            <v>430840</v>
          </cell>
          <cell r="B2336" t="str">
            <v>RS</v>
          </cell>
          <cell r="C2336" t="str">
            <v>FORMIGUEIRO</v>
          </cell>
          <cell r="D2336" t="str">
            <v>430840</v>
          </cell>
          <cell r="F2336">
            <v>4131450</v>
          </cell>
          <cell r="H2336">
            <v>2065725</v>
          </cell>
        </row>
        <row r="2337">
          <cell r="A2337">
            <v>430845</v>
          </cell>
          <cell r="B2337" t="str">
            <v>RS</v>
          </cell>
          <cell r="C2337" t="str">
            <v>FORTALEZA DOS VALOS</v>
          </cell>
          <cell r="D2337" t="str">
            <v>430845</v>
          </cell>
          <cell r="F2337">
            <v>15321</v>
          </cell>
          <cell r="H2337">
            <v>7755</v>
          </cell>
        </row>
        <row r="2338">
          <cell r="A2338">
            <v>430915</v>
          </cell>
          <cell r="B2338" t="str">
            <v>RS</v>
          </cell>
          <cell r="C2338" t="str">
            <v>GRAMADO XAVIER</v>
          </cell>
          <cell r="D2338" t="str">
            <v>430915</v>
          </cell>
          <cell r="E2338">
            <v>95259</v>
          </cell>
          <cell r="F2338">
            <v>22314959</v>
          </cell>
          <cell r="G2338">
            <v>57520</v>
          </cell>
          <cell r="H2338">
            <v>9998723</v>
          </cell>
        </row>
        <row r="2339">
          <cell r="A2339">
            <v>430930</v>
          </cell>
          <cell r="B2339" t="str">
            <v>RS</v>
          </cell>
          <cell r="C2339" t="str">
            <v>GUAÍBA</v>
          </cell>
          <cell r="D2339" t="str">
            <v>430930</v>
          </cell>
          <cell r="F2339">
            <v>51623310</v>
          </cell>
          <cell r="H2339">
            <v>25811655</v>
          </cell>
        </row>
        <row r="2340">
          <cell r="A2340">
            <v>430957</v>
          </cell>
          <cell r="B2340" t="str">
            <v>RS</v>
          </cell>
          <cell r="C2340" t="str">
            <v>HERVEIRAS</v>
          </cell>
          <cell r="D2340" t="str">
            <v>430957</v>
          </cell>
          <cell r="F2340">
            <v>0</v>
          </cell>
          <cell r="H2340">
            <v>0</v>
          </cell>
        </row>
        <row r="2341">
          <cell r="A2341">
            <v>430965</v>
          </cell>
          <cell r="B2341" t="str">
            <v>RS</v>
          </cell>
          <cell r="C2341" t="str">
            <v>HULHA NEGRA</v>
          </cell>
          <cell r="D2341" t="str">
            <v>430965</v>
          </cell>
          <cell r="F2341">
            <v>1414530</v>
          </cell>
          <cell r="H2341">
            <v>707265</v>
          </cell>
        </row>
        <row r="2342">
          <cell r="A2342">
            <v>430975</v>
          </cell>
          <cell r="B2342" t="str">
            <v>RS</v>
          </cell>
          <cell r="C2342" t="str">
            <v>IBARAMA</v>
          </cell>
          <cell r="D2342" t="str">
            <v>430975</v>
          </cell>
          <cell r="E2342">
            <v>128742</v>
          </cell>
          <cell r="F2342">
            <v>20123183</v>
          </cell>
          <cell r="G2342">
            <v>66915</v>
          </cell>
          <cell r="H2342">
            <v>8742753</v>
          </cell>
        </row>
        <row r="2343">
          <cell r="A2343">
            <v>430995</v>
          </cell>
          <cell r="B2343" t="str">
            <v>RS</v>
          </cell>
          <cell r="C2343" t="str">
            <v>IBIRAPUITÃ</v>
          </cell>
          <cell r="D2343" t="str">
            <v>430995</v>
          </cell>
          <cell r="E2343">
            <v>98744</v>
          </cell>
          <cell r="F2343">
            <v>30267900</v>
          </cell>
          <cell r="G2343">
            <v>86862</v>
          </cell>
          <cell r="H2343">
            <v>14708811</v>
          </cell>
        </row>
        <row r="2344">
          <cell r="A2344">
            <v>431043</v>
          </cell>
          <cell r="B2344" t="str">
            <v>RS</v>
          </cell>
          <cell r="C2344" t="str">
            <v>IPÊ</v>
          </cell>
          <cell r="D2344" t="str">
            <v>431043</v>
          </cell>
          <cell r="E2344">
            <v>135982</v>
          </cell>
          <cell r="F2344">
            <v>31041456</v>
          </cell>
          <cell r="G2344">
            <v>80951</v>
          </cell>
          <cell r="H2344">
            <v>14746225</v>
          </cell>
        </row>
        <row r="2345">
          <cell r="A2345">
            <v>431053</v>
          </cell>
          <cell r="B2345" t="str">
            <v>RS</v>
          </cell>
          <cell r="C2345" t="str">
            <v>ITAARA</v>
          </cell>
          <cell r="D2345" t="str">
            <v>431053</v>
          </cell>
          <cell r="E2345">
            <v>118125</v>
          </cell>
          <cell r="F2345">
            <v>20973332</v>
          </cell>
          <cell r="G2345">
            <v>56822</v>
          </cell>
          <cell r="H2345">
            <v>11695597</v>
          </cell>
        </row>
        <row r="2346">
          <cell r="A2346">
            <v>431055</v>
          </cell>
          <cell r="B2346" t="str">
            <v>RS</v>
          </cell>
          <cell r="C2346" t="str">
            <v>ITACURUBI</v>
          </cell>
          <cell r="D2346" t="str">
            <v>431055</v>
          </cell>
          <cell r="F2346">
            <v>5127053</v>
          </cell>
          <cell r="H2346">
            <v>2563530</v>
          </cell>
        </row>
        <row r="2347">
          <cell r="A2347">
            <v>431075</v>
          </cell>
          <cell r="B2347" t="str">
            <v>RS</v>
          </cell>
          <cell r="C2347" t="str">
            <v>IVORÁ</v>
          </cell>
          <cell r="D2347" t="str">
            <v>431075</v>
          </cell>
          <cell r="F2347">
            <v>23733690</v>
          </cell>
          <cell r="H2347">
            <v>11866845</v>
          </cell>
        </row>
        <row r="2348">
          <cell r="A2348">
            <v>431087</v>
          </cell>
          <cell r="B2348" t="str">
            <v>RS</v>
          </cell>
          <cell r="C2348" t="str">
            <v>JACUIZINHO</v>
          </cell>
          <cell r="D2348" t="str">
            <v>431087</v>
          </cell>
          <cell r="F2348">
            <v>13774130</v>
          </cell>
          <cell r="H2348">
            <v>6887100</v>
          </cell>
        </row>
        <row r="2349">
          <cell r="A2349">
            <v>431113</v>
          </cell>
          <cell r="B2349" t="str">
            <v>RS</v>
          </cell>
          <cell r="C2349" t="str">
            <v>JARI</v>
          </cell>
          <cell r="D2349" t="str">
            <v>431113</v>
          </cell>
          <cell r="F2349">
            <v>43720999</v>
          </cell>
          <cell r="H2349">
            <v>22040655</v>
          </cell>
        </row>
        <row r="2350">
          <cell r="A2350">
            <v>431123</v>
          </cell>
          <cell r="B2350" t="str">
            <v>RS</v>
          </cell>
          <cell r="C2350" t="str">
            <v>LAGOA BONITA DO SUL</v>
          </cell>
          <cell r="D2350" t="str">
            <v>431123</v>
          </cell>
          <cell r="E2350">
            <v>78688</v>
          </cell>
          <cell r="F2350">
            <v>11936625</v>
          </cell>
          <cell r="G2350">
            <v>35800</v>
          </cell>
          <cell r="H2350">
            <v>6545448</v>
          </cell>
        </row>
        <row r="2351">
          <cell r="A2351">
            <v>431125</v>
          </cell>
          <cell r="B2351" t="str">
            <v>RS</v>
          </cell>
          <cell r="C2351" t="str">
            <v>LAGOÃO</v>
          </cell>
          <cell r="D2351" t="str">
            <v>431125</v>
          </cell>
          <cell r="E2351">
            <v>26531</v>
          </cell>
          <cell r="F2351">
            <v>23449874</v>
          </cell>
          <cell r="G2351">
            <v>25091</v>
          </cell>
          <cell r="H2351">
            <v>11874015</v>
          </cell>
        </row>
        <row r="2352">
          <cell r="A2352">
            <v>431164</v>
          </cell>
          <cell r="B2352" t="str">
            <v>RS</v>
          </cell>
          <cell r="C2352" t="str">
            <v>LINHA NOVA</v>
          </cell>
          <cell r="D2352" t="str">
            <v>431164</v>
          </cell>
          <cell r="E2352">
            <v>60431</v>
          </cell>
          <cell r="F2352">
            <v>18041900</v>
          </cell>
          <cell r="G2352">
            <v>39350</v>
          </cell>
          <cell r="H2352">
            <v>8525687</v>
          </cell>
        </row>
        <row r="2353">
          <cell r="A2353">
            <v>431177</v>
          </cell>
          <cell r="B2353" t="str">
            <v>RS</v>
          </cell>
          <cell r="C2353" t="str">
            <v>MAQUINÉ</v>
          </cell>
          <cell r="D2353" t="str">
            <v>431177</v>
          </cell>
          <cell r="E2353">
            <v>55705</v>
          </cell>
          <cell r="F2353">
            <v>9117173</v>
          </cell>
          <cell r="G2353">
            <v>25519</v>
          </cell>
          <cell r="H2353">
            <v>4604327</v>
          </cell>
        </row>
        <row r="2354">
          <cell r="A2354">
            <v>431179</v>
          </cell>
          <cell r="B2354" t="str">
            <v>RS</v>
          </cell>
          <cell r="C2354" t="str">
            <v>MARATÁ</v>
          </cell>
          <cell r="D2354" t="str">
            <v>431179</v>
          </cell>
          <cell r="F2354">
            <v>18809160</v>
          </cell>
          <cell r="H2354">
            <v>9404580</v>
          </cell>
        </row>
        <row r="2355">
          <cell r="A2355">
            <v>431210</v>
          </cell>
          <cell r="B2355" t="str">
            <v>RS</v>
          </cell>
          <cell r="C2355" t="str">
            <v>MATA</v>
          </cell>
          <cell r="D2355" t="str">
            <v>431210</v>
          </cell>
          <cell r="F2355">
            <v>8820930</v>
          </cell>
          <cell r="H2355">
            <v>4410465</v>
          </cell>
        </row>
        <row r="2356">
          <cell r="A2356">
            <v>431215</v>
          </cell>
          <cell r="B2356" t="str">
            <v>RS</v>
          </cell>
          <cell r="C2356" t="str">
            <v>MATO LEITÃO</v>
          </cell>
          <cell r="D2356" t="str">
            <v>431215</v>
          </cell>
          <cell r="F2356">
            <v>18300</v>
          </cell>
          <cell r="H2356">
            <v>9150</v>
          </cell>
        </row>
        <row r="2357">
          <cell r="A2357">
            <v>431220</v>
          </cell>
          <cell r="B2357" t="str">
            <v>RS</v>
          </cell>
          <cell r="C2357" t="str">
            <v>MAXIMILIANO DE ALMEIDA</v>
          </cell>
          <cell r="D2357" t="str">
            <v>431220</v>
          </cell>
          <cell r="E2357">
            <v>104437</v>
          </cell>
          <cell r="F2357">
            <v>13078653</v>
          </cell>
          <cell r="G2357">
            <v>59251</v>
          </cell>
          <cell r="H2357">
            <v>7638160</v>
          </cell>
        </row>
        <row r="2358">
          <cell r="A2358">
            <v>431238</v>
          </cell>
          <cell r="B2358" t="str">
            <v>RS</v>
          </cell>
          <cell r="C2358" t="str">
            <v>MONTE BELO DO SUL</v>
          </cell>
          <cell r="D2358" t="str">
            <v>431238</v>
          </cell>
          <cell r="F2358">
            <v>217410</v>
          </cell>
          <cell r="H2358">
            <v>108705</v>
          </cell>
        </row>
        <row r="2359">
          <cell r="A2359">
            <v>431250</v>
          </cell>
          <cell r="B2359" t="str">
            <v>RS</v>
          </cell>
          <cell r="C2359" t="str">
            <v>MOSTARDAS</v>
          </cell>
          <cell r="D2359" t="str">
            <v>431250</v>
          </cell>
          <cell r="F2359">
            <v>53829780</v>
          </cell>
          <cell r="H2359">
            <v>26939040</v>
          </cell>
        </row>
        <row r="2360">
          <cell r="A2360">
            <v>431260</v>
          </cell>
          <cell r="B2360" t="str">
            <v>RS</v>
          </cell>
          <cell r="C2360" t="str">
            <v>MUÇUM</v>
          </cell>
          <cell r="D2360" t="str">
            <v>431260</v>
          </cell>
          <cell r="E2360">
            <v>53096</v>
          </cell>
          <cell r="F2360">
            <v>10401795</v>
          </cell>
          <cell r="G2360">
            <v>24605</v>
          </cell>
          <cell r="H2360">
            <v>5683434</v>
          </cell>
        </row>
        <row r="2361">
          <cell r="A2361">
            <v>431265</v>
          </cell>
          <cell r="B2361" t="str">
            <v>RS</v>
          </cell>
          <cell r="C2361" t="str">
            <v>NÃO-ME-TOQUE</v>
          </cell>
          <cell r="D2361" t="str">
            <v>431265</v>
          </cell>
          <cell r="E2361">
            <v>222881</v>
          </cell>
          <cell r="F2361">
            <v>60789870</v>
          </cell>
          <cell r="G2361">
            <v>187670</v>
          </cell>
          <cell r="H2361">
            <v>35491556</v>
          </cell>
        </row>
        <row r="2362">
          <cell r="A2362">
            <v>431280</v>
          </cell>
          <cell r="B2362" t="str">
            <v>RS</v>
          </cell>
          <cell r="C2362" t="str">
            <v>NOVA ARAÇÁ</v>
          </cell>
          <cell r="D2362" t="str">
            <v>431280</v>
          </cell>
          <cell r="F2362">
            <v>0</v>
          </cell>
          <cell r="H2362">
            <v>0</v>
          </cell>
        </row>
        <row r="2363">
          <cell r="A2363">
            <v>431333</v>
          </cell>
          <cell r="B2363" t="str">
            <v>RS</v>
          </cell>
          <cell r="C2363" t="str">
            <v>NOVA RAMADA</v>
          </cell>
          <cell r="D2363" t="str">
            <v>431333</v>
          </cell>
          <cell r="E2363">
            <v>103627</v>
          </cell>
          <cell r="F2363">
            <v>10748989</v>
          </cell>
          <cell r="G2363">
            <v>57487</v>
          </cell>
          <cell r="H2363">
            <v>6467813</v>
          </cell>
        </row>
        <row r="2364">
          <cell r="A2364">
            <v>431339</v>
          </cell>
          <cell r="B2364" t="str">
            <v>RS</v>
          </cell>
          <cell r="C2364" t="str">
            <v>NOVO CABRAIS</v>
          </cell>
          <cell r="D2364" t="str">
            <v>431339</v>
          </cell>
          <cell r="E2364">
            <v>93406</v>
          </cell>
          <cell r="F2364">
            <v>24456817</v>
          </cell>
          <cell r="G2364">
            <v>49235</v>
          </cell>
          <cell r="H2364">
            <v>11280649</v>
          </cell>
        </row>
        <row r="2365">
          <cell r="A2365">
            <v>431344</v>
          </cell>
          <cell r="B2365" t="str">
            <v>RS</v>
          </cell>
          <cell r="C2365" t="str">
            <v>NOVO TIRADENTES</v>
          </cell>
          <cell r="D2365" t="str">
            <v>431344</v>
          </cell>
          <cell r="E2365">
            <v>45679</v>
          </cell>
          <cell r="F2365">
            <v>6601627</v>
          </cell>
          <cell r="G2365">
            <v>24814</v>
          </cell>
          <cell r="H2365">
            <v>3277308</v>
          </cell>
        </row>
        <row r="2366">
          <cell r="A2366">
            <v>431402</v>
          </cell>
          <cell r="B2366" t="str">
            <v>RS</v>
          </cell>
          <cell r="C2366" t="str">
            <v>PARAÍSO DO SUL</v>
          </cell>
          <cell r="D2366" t="str">
            <v>431402</v>
          </cell>
          <cell r="E2366">
            <v>63317</v>
          </cell>
          <cell r="F2366">
            <v>5307766</v>
          </cell>
          <cell r="G2366">
            <v>35796</v>
          </cell>
          <cell r="H2366">
            <v>3958365</v>
          </cell>
        </row>
        <row r="2367">
          <cell r="A2367">
            <v>431406</v>
          </cell>
          <cell r="B2367" t="str">
            <v>RS</v>
          </cell>
          <cell r="C2367" t="str">
            <v>PASSA SETE</v>
          </cell>
          <cell r="D2367" t="str">
            <v>431406</v>
          </cell>
          <cell r="E2367">
            <v>51828</v>
          </cell>
          <cell r="F2367">
            <v>18366973</v>
          </cell>
          <cell r="G2367">
            <v>29848</v>
          </cell>
          <cell r="H2367">
            <v>9613860</v>
          </cell>
        </row>
        <row r="2368">
          <cell r="A2368">
            <v>431407</v>
          </cell>
          <cell r="B2368" t="str">
            <v>RS</v>
          </cell>
          <cell r="C2368" t="str">
            <v>PASSO DO SOBRADO</v>
          </cell>
          <cell r="D2368" t="str">
            <v>431407</v>
          </cell>
          <cell r="F2368">
            <v>7102500</v>
          </cell>
          <cell r="H2368">
            <v>3551250</v>
          </cell>
        </row>
        <row r="2369">
          <cell r="A2369">
            <v>431430</v>
          </cell>
          <cell r="B2369" t="str">
            <v>RS</v>
          </cell>
          <cell r="C2369" t="str">
            <v>PEJUÇARA</v>
          </cell>
          <cell r="D2369" t="str">
            <v>431430</v>
          </cell>
          <cell r="F2369">
            <v>2387460</v>
          </cell>
          <cell r="H2369">
            <v>1193730</v>
          </cell>
        </row>
        <row r="2370">
          <cell r="A2370">
            <v>431440</v>
          </cell>
          <cell r="B2370" t="str">
            <v>RS</v>
          </cell>
          <cell r="C2370" t="str">
            <v>PELOTAS</v>
          </cell>
          <cell r="D2370" t="str">
            <v>431440</v>
          </cell>
          <cell r="E2370">
            <v>1610642</v>
          </cell>
          <cell r="F2370">
            <v>425142950</v>
          </cell>
          <cell r="G2370">
            <v>841392</v>
          </cell>
          <cell r="H2370">
            <v>208775107</v>
          </cell>
        </row>
        <row r="2371">
          <cell r="A2371">
            <v>431450</v>
          </cell>
          <cell r="B2371" t="str">
            <v>RS</v>
          </cell>
          <cell r="C2371" t="str">
            <v>PINHEIRO MACHADO</v>
          </cell>
          <cell r="D2371" t="str">
            <v>431450</v>
          </cell>
          <cell r="F2371">
            <v>209569500</v>
          </cell>
          <cell r="H2371">
            <v>104784750</v>
          </cell>
        </row>
        <row r="2372">
          <cell r="A2372">
            <v>431454</v>
          </cell>
          <cell r="B2372" t="str">
            <v>RS</v>
          </cell>
          <cell r="C2372" t="str">
            <v>PINTO BANDEIRA</v>
          </cell>
          <cell r="D2372" t="str">
            <v>431454</v>
          </cell>
          <cell r="F2372">
            <v>13050030</v>
          </cell>
          <cell r="H2372">
            <v>6525015</v>
          </cell>
        </row>
        <row r="2373">
          <cell r="A2373">
            <v>431460</v>
          </cell>
          <cell r="B2373" t="str">
            <v>RS</v>
          </cell>
          <cell r="C2373" t="str">
            <v>PIRATINI</v>
          </cell>
          <cell r="D2373" t="str">
            <v>431460</v>
          </cell>
          <cell r="F2373">
            <v>20202990</v>
          </cell>
          <cell r="H2373">
            <v>10101495</v>
          </cell>
        </row>
        <row r="2374">
          <cell r="A2374">
            <v>431470</v>
          </cell>
          <cell r="B2374" t="str">
            <v>RS</v>
          </cell>
          <cell r="C2374" t="str">
            <v>PLANALTO</v>
          </cell>
          <cell r="D2374" t="str">
            <v>431470</v>
          </cell>
          <cell r="F2374">
            <v>20253410</v>
          </cell>
          <cell r="H2374">
            <v>10127055</v>
          </cell>
        </row>
        <row r="2375">
          <cell r="A2375">
            <v>431480</v>
          </cell>
          <cell r="B2375" t="str">
            <v>RS</v>
          </cell>
          <cell r="C2375" t="str">
            <v>PORTÃO</v>
          </cell>
          <cell r="D2375" t="str">
            <v>431480</v>
          </cell>
          <cell r="F2375">
            <v>178404240</v>
          </cell>
          <cell r="H2375">
            <v>89202120</v>
          </cell>
        </row>
        <row r="2376">
          <cell r="A2376">
            <v>431490</v>
          </cell>
          <cell r="B2376" t="str">
            <v>RS</v>
          </cell>
          <cell r="C2376" t="str">
            <v>PORTO ALEGRE</v>
          </cell>
          <cell r="D2376" t="str">
            <v>431490</v>
          </cell>
          <cell r="F2376">
            <v>22070220</v>
          </cell>
          <cell r="H2376">
            <v>11035110</v>
          </cell>
        </row>
        <row r="2377">
          <cell r="A2377">
            <v>431500</v>
          </cell>
          <cell r="B2377" t="str">
            <v>RS</v>
          </cell>
          <cell r="C2377" t="str">
            <v>PORTO LUCENA</v>
          </cell>
          <cell r="D2377" t="str">
            <v>431500</v>
          </cell>
          <cell r="F2377">
            <v>7874610</v>
          </cell>
          <cell r="H2377">
            <v>3937305</v>
          </cell>
        </row>
        <row r="2378">
          <cell r="A2378">
            <v>431532</v>
          </cell>
          <cell r="B2378" t="str">
            <v>RS</v>
          </cell>
          <cell r="C2378" t="str">
            <v>QUEVEDOS</v>
          </cell>
          <cell r="D2378" t="str">
            <v>431532</v>
          </cell>
          <cell r="F2378">
            <v>5496220</v>
          </cell>
          <cell r="H2378">
            <v>2748810</v>
          </cell>
        </row>
        <row r="2379">
          <cell r="A2379">
            <v>431545</v>
          </cell>
          <cell r="B2379" t="str">
            <v>RS</v>
          </cell>
          <cell r="C2379" t="str">
            <v>RELVADO</v>
          </cell>
          <cell r="D2379" t="str">
            <v>431545</v>
          </cell>
          <cell r="E2379">
            <v>94705</v>
          </cell>
          <cell r="F2379">
            <v>15614445</v>
          </cell>
          <cell r="G2379">
            <v>44472</v>
          </cell>
          <cell r="H2379">
            <v>11096558</v>
          </cell>
        </row>
        <row r="2380">
          <cell r="A2380">
            <v>431570</v>
          </cell>
          <cell r="B2380" t="str">
            <v>RS</v>
          </cell>
          <cell r="C2380" t="str">
            <v>RIO PARDO</v>
          </cell>
          <cell r="D2380" t="str">
            <v>431570</v>
          </cell>
          <cell r="F2380">
            <v>45930590</v>
          </cell>
          <cell r="H2380">
            <v>22979715</v>
          </cell>
        </row>
        <row r="2381">
          <cell r="A2381">
            <v>431640</v>
          </cell>
          <cell r="B2381" t="str">
            <v>RS</v>
          </cell>
          <cell r="C2381" t="str">
            <v>ROSÁRIO DO SUL</v>
          </cell>
          <cell r="D2381" t="str">
            <v>431640</v>
          </cell>
          <cell r="F2381">
            <v>136928010</v>
          </cell>
          <cell r="H2381">
            <v>68464005</v>
          </cell>
        </row>
        <row r="2382">
          <cell r="A2382">
            <v>431710</v>
          </cell>
          <cell r="B2382" t="str">
            <v>RS</v>
          </cell>
          <cell r="C2382" t="str">
            <v>SANT'ANA DO LIVRAMENTO</v>
          </cell>
          <cell r="D2382" t="str">
            <v>431710</v>
          </cell>
          <cell r="E2382">
            <v>378581</v>
          </cell>
          <cell r="F2382">
            <v>79831917</v>
          </cell>
          <cell r="G2382">
            <v>168767</v>
          </cell>
          <cell r="H2382">
            <v>43429530</v>
          </cell>
        </row>
        <row r="2383">
          <cell r="A2383">
            <v>431690</v>
          </cell>
          <cell r="B2383" t="str">
            <v>RS</v>
          </cell>
          <cell r="C2383" t="str">
            <v>SANTA MARIA</v>
          </cell>
          <cell r="D2383" t="str">
            <v>431690</v>
          </cell>
          <cell r="F2383">
            <v>96100350</v>
          </cell>
          <cell r="H2383">
            <v>48050175</v>
          </cell>
        </row>
        <row r="2384">
          <cell r="A2384">
            <v>431720</v>
          </cell>
          <cell r="B2384" t="str">
            <v>RS</v>
          </cell>
          <cell r="C2384" t="str">
            <v>SANTA ROSA</v>
          </cell>
          <cell r="D2384" t="str">
            <v>431720</v>
          </cell>
          <cell r="F2384">
            <v>1559760</v>
          </cell>
          <cell r="H2384">
            <v>779880</v>
          </cell>
        </row>
        <row r="2385">
          <cell r="A2385">
            <v>431725</v>
          </cell>
          <cell r="B2385" t="str">
            <v>RS</v>
          </cell>
          <cell r="C2385" t="str">
            <v>SANTA TEREZA</v>
          </cell>
          <cell r="D2385" t="str">
            <v>431725</v>
          </cell>
          <cell r="F2385">
            <v>22662393</v>
          </cell>
          <cell r="H2385">
            <v>11963214</v>
          </cell>
        </row>
        <row r="2386">
          <cell r="A2386">
            <v>431800</v>
          </cell>
          <cell r="B2386" t="str">
            <v>RS</v>
          </cell>
          <cell r="C2386" t="str">
            <v>SÃO BORJA</v>
          </cell>
          <cell r="D2386" t="str">
            <v>431800</v>
          </cell>
          <cell r="E2386">
            <v>764089</v>
          </cell>
          <cell r="F2386">
            <v>92490102</v>
          </cell>
          <cell r="G2386">
            <v>327069</v>
          </cell>
          <cell r="H2386">
            <v>42415579</v>
          </cell>
        </row>
        <row r="2387">
          <cell r="A2387">
            <v>431810</v>
          </cell>
          <cell r="B2387" t="str">
            <v>RS</v>
          </cell>
          <cell r="C2387" t="str">
            <v>SÃO FRANCISCO DE ASSIS</v>
          </cell>
          <cell r="D2387" t="str">
            <v>431810</v>
          </cell>
          <cell r="E2387">
            <v>13744</v>
          </cell>
          <cell r="F2387">
            <v>19961459</v>
          </cell>
          <cell r="G2387">
            <v>10218</v>
          </cell>
          <cell r="H2387">
            <v>9987777</v>
          </cell>
        </row>
        <row r="2388">
          <cell r="A2388">
            <v>431820</v>
          </cell>
          <cell r="B2388" t="str">
            <v>RS</v>
          </cell>
          <cell r="C2388" t="str">
            <v>SÃO FRANCISCO DE PAULA</v>
          </cell>
          <cell r="D2388" t="str">
            <v>431820</v>
          </cell>
          <cell r="F2388">
            <v>38713260</v>
          </cell>
          <cell r="H2388">
            <v>19356630</v>
          </cell>
        </row>
        <row r="2389">
          <cell r="A2389">
            <v>431830</v>
          </cell>
          <cell r="B2389" t="str">
            <v>RS</v>
          </cell>
          <cell r="C2389" t="str">
            <v>SÃO GABRIEL</v>
          </cell>
          <cell r="D2389" t="str">
            <v>431830</v>
          </cell>
          <cell r="F2389">
            <v>119884980</v>
          </cell>
          <cell r="H2389">
            <v>60047490</v>
          </cell>
        </row>
        <row r="2390">
          <cell r="A2390">
            <v>431842</v>
          </cell>
          <cell r="B2390" t="str">
            <v>RS</v>
          </cell>
          <cell r="C2390" t="str">
            <v>SÃO JOÃO DA URTIGA</v>
          </cell>
          <cell r="D2390" t="str">
            <v>431842</v>
          </cell>
          <cell r="F2390">
            <v>9998018</v>
          </cell>
          <cell r="H2390">
            <v>4999065</v>
          </cell>
        </row>
        <row r="2391">
          <cell r="A2391">
            <v>431846</v>
          </cell>
          <cell r="B2391" t="str">
            <v>RS</v>
          </cell>
          <cell r="C2391" t="str">
            <v>SÃO JOSÉ DO HERVAL</v>
          </cell>
          <cell r="D2391" t="str">
            <v>431846</v>
          </cell>
          <cell r="F2391">
            <v>28922149</v>
          </cell>
          <cell r="H2391">
            <v>14424708</v>
          </cell>
        </row>
        <row r="2392">
          <cell r="A2392">
            <v>431849</v>
          </cell>
          <cell r="B2392" t="str">
            <v>RS</v>
          </cell>
          <cell r="C2392" t="str">
            <v>SÃO JOSÉ DO INHACORÁ</v>
          </cell>
          <cell r="D2392" t="str">
            <v>431849</v>
          </cell>
          <cell r="F2392">
            <v>9934560</v>
          </cell>
          <cell r="H2392">
            <v>4967280</v>
          </cell>
        </row>
        <row r="2393">
          <cell r="A2393">
            <v>431862</v>
          </cell>
          <cell r="B2393" t="str">
            <v>RS</v>
          </cell>
          <cell r="C2393" t="str">
            <v>SÃO JOSÉ DOS AUSENTES</v>
          </cell>
          <cell r="D2393" t="str">
            <v>431862</v>
          </cell>
          <cell r="F2393">
            <v>1204320</v>
          </cell>
          <cell r="H2393">
            <v>602160</v>
          </cell>
        </row>
        <row r="2394">
          <cell r="A2394">
            <v>431870</v>
          </cell>
          <cell r="B2394" t="str">
            <v>RS</v>
          </cell>
          <cell r="C2394" t="str">
            <v>SÃO LEOPOLDO</v>
          </cell>
          <cell r="D2394" t="str">
            <v>431870</v>
          </cell>
          <cell r="F2394">
            <v>63126890</v>
          </cell>
          <cell r="H2394">
            <v>31564845</v>
          </cell>
        </row>
        <row r="2395">
          <cell r="A2395">
            <v>431890</v>
          </cell>
          <cell r="B2395" t="str">
            <v>RS</v>
          </cell>
          <cell r="C2395" t="str">
            <v>SÃO LUIZ GONZAGA</v>
          </cell>
          <cell r="D2395" t="str">
            <v>431890</v>
          </cell>
          <cell r="F2395">
            <v>55849050</v>
          </cell>
          <cell r="H2395">
            <v>27924525</v>
          </cell>
        </row>
        <row r="2396">
          <cell r="A2396">
            <v>431900</v>
          </cell>
          <cell r="B2396" t="str">
            <v>RS</v>
          </cell>
          <cell r="C2396" t="str">
            <v>SÃO MARCOS</v>
          </cell>
          <cell r="D2396" t="str">
            <v>431900</v>
          </cell>
          <cell r="F2396">
            <v>45731965</v>
          </cell>
          <cell r="H2396">
            <v>22906110</v>
          </cell>
        </row>
        <row r="2397">
          <cell r="A2397">
            <v>431912</v>
          </cell>
          <cell r="B2397" t="str">
            <v>RS</v>
          </cell>
          <cell r="C2397" t="str">
            <v>SÃO MARTINHO DA SERRA</v>
          </cell>
          <cell r="D2397" t="str">
            <v>431912</v>
          </cell>
          <cell r="F2397">
            <v>7748970</v>
          </cell>
          <cell r="H2397">
            <v>3875220</v>
          </cell>
        </row>
        <row r="2398">
          <cell r="A2398">
            <v>431940</v>
          </cell>
          <cell r="B2398" t="str">
            <v>RS</v>
          </cell>
          <cell r="C2398" t="str">
            <v>SÃO PEDRO DO SUL</v>
          </cell>
          <cell r="D2398" t="str">
            <v>431940</v>
          </cell>
          <cell r="F2398">
            <v>5214150</v>
          </cell>
          <cell r="H2398">
            <v>2607075</v>
          </cell>
        </row>
        <row r="2399">
          <cell r="A2399">
            <v>431960</v>
          </cell>
          <cell r="B2399" t="str">
            <v>RS</v>
          </cell>
          <cell r="C2399" t="str">
            <v>SÃO SEPÉ</v>
          </cell>
          <cell r="D2399" t="str">
            <v>431960</v>
          </cell>
          <cell r="F2399">
            <v>46113600</v>
          </cell>
          <cell r="H2399">
            <v>23056800</v>
          </cell>
        </row>
        <row r="2400">
          <cell r="A2400">
            <v>431975</v>
          </cell>
          <cell r="B2400" t="str">
            <v>RS</v>
          </cell>
          <cell r="C2400" t="str">
            <v>SÃO VENDELINO</v>
          </cell>
          <cell r="D2400" t="str">
            <v>431975</v>
          </cell>
          <cell r="E2400">
            <v>94693</v>
          </cell>
          <cell r="F2400">
            <v>13202202</v>
          </cell>
          <cell r="G2400">
            <v>42190</v>
          </cell>
          <cell r="H2400">
            <v>6519064</v>
          </cell>
        </row>
        <row r="2401">
          <cell r="A2401">
            <v>432030</v>
          </cell>
          <cell r="B2401" t="str">
            <v>RS</v>
          </cell>
          <cell r="C2401" t="str">
            <v>SELBACH</v>
          </cell>
          <cell r="D2401" t="str">
            <v>432030</v>
          </cell>
          <cell r="F2401">
            <v>45915733</v>
          </cell>
          <cell r="H2401">
            <v>22975335</v>
          </cell>
        </row>
        <row r="2402">
          <cell r="A2402">
            <v>432045</v>
          </cell>
          <cell r="B2402" t="str">
            <v>RS</v>
          </cell>
          <cell r="C2402" t="str">
            <v>SÉRIO</v>
          </cell>
          <cell r="D2402" t="str">
            <v>432045</v>
          </cell>
          <cell r="F2402">
            <v>9045000</v>
          </cell>
          <cell r="H2402">
            <v>4522500</v>
          </cell>
        </row>
        <row r="2403">
          <cell r="A2403">
            <v>432067</v>
          </cell>
          <cell r="B2403" t="str">
            <v>RS</v>
          </cell>
          <cell r="C2403" t="str">
            <v>SINIMBU</v>
          </cell>
          <cell r="D2403" t="str">
            <v>432067</v>
          </cell>
          <cell r="F2403">
            <v>17354610</v>
          </cell>
          <cell r="H2403">
            <v>8677305</v>
          </cell>
        </row>
        <row r="2404">
          <cell r="A2404">
            <v>432130</v>
          </cell>
          <cell r="B2404" t="str">
            <v>RS</v>
          </cell>
          <cell r="C2404" t="str">
            <v>TAQUARI</v>
          </cell>
          <cell r="D2404" t="str">
            <v>432130</v>
          </cell>
          <cell r="F2404">
            <v>42348516</v>
          </cell>
          <cell r="H2404">
            <v>21174300</v>
          </cell>
        </row>
        <row r="2405">
          <cell r="A2405">
            <v>432180</v>
          </cell>
          <cell r="B2405" t="str">
            <v>RS</v>
          </cell>
          <cell r="C2405" t="str">
            <v>TRÊS DE MAIO</v>
          </cell>
          <cell r="D2405" t="str">
            <v>432180</v>
          </cell>
          <cell r="F2405">
            <v>630000</v>
          </cell>
          <cell r="H2405">
            <v>315000</v>
          </cell>
        </row>
        <row r="2406">
          <cell r="A2406">
            <v>432215</v>
          </cell>
          <cell r="B2406" t="str">
            <v>RS</v>
          </cell>
          <cell r="C2406" t="str">
            <v>TUNAS</v>
          </cell>
          <cell r="D2406" t="str">
            <v>432215</v>
          </cell>
          <cell r="E2406">
            <v>96324</v>
          </cell>
          <cell r="F2406">
            <v>627123948</v>
          </cell>
          <cell r="G2406">
            <v>50856</v>
          </cell>
          <cell r="H2406">
            <v>193824711</v>
          </cell>
        </row>
        <row r="2407">
          <cell r="A2407">
            <v>432234</v>
          </cell>
          <cell r="B2407" t="str">
            <v>RS</v>
          </cell>
          <cell r="C2407" t="str">
            <v>UBIRETAMA</v>
          </cell>
          <cell r="D2407" t="str">
            <v>432234</v>
          </cell>
          <cell r="F2407">
            <v>31875050</v>
          </cell>
          <cell r="H2407">
            <v>15937875</v>
          </cell>
        </row>
        <row r="2408">
          <cell r="A2408">
            <v>432253</v>
          </cell>
          <cell r="B2408" t="str">
            <v>RS</v>
          </cell>
          <cell r="C2408" t="str">
            <v>VALE DO SOL</v>
          </cell>
          <cell r="D2408" t="str">
            <v>432253</v>
          </cell>
          <cell r="E2408">
            <v>95614</v>
          </cell>
          <cell r="F2408">
            <v>49916259</v>
          </cell>
          <cell r="G2408">
            <v>50275</v>
          </cell>
          <cell r="H2408">
            <v>32891057</v>
          </cell>
        </row>
        <row r="2409">
          <cell r="A2409">
            <v>432270</v>
          </cell>
          <cell r="B2409" t="str">
            <v>RS</v>
          </cell>
          <cell r="C2409" t="str">
            <v>VERA CRUZ</v>
          </cell>
          <cell r="D2409" t="str">
            <v>432270</v>
          </cell>
          <cell r="E2409">
            <v>322547</v>
          </cell>
          <cell r="F2409">
            <v>49363998</v>
          </cell>
          <cell r="G2409">
            <v>149587</v>
          </cell>
          <cell r="H2409">
            <v>23249145</v>
          </cell>
        </row>
        <row r="2410">
          <cell r="A2410">
            <v>432310</v>
          </cell>
          <cell r="B2410" t="str">
            <v>RS</v>
          </cell>
          <cell r="C2410" t="str">
            <v>VICENTE DUTRA</v>
          </cell>
          <cell r="D2410" t="str">
            <v>432310</v>
          </cell>
          <cell r="F2410">
            <v>0</v>
          </cell>
          <cell r="H2410">
            <v>0</v>
          </cell>
        </row>
        <row r="2411">
          <cell r="A2411">
            <v>432330</v>
          </cell>
          <cell r="B2411" t="str">
            <v>RS</v>
          </cell>
          <cell r="C2411" t="str">
            <v>VILA FLORES</v>
          </cell>
          <cell r="D2411" t="str">
            <v>432330</v>
          </cell>
          <cell r="F2411">
            <v>1990620</v>
          </cell>
          <cell r="H2411">
            <v>995310</v>
          </cell>
        </row>
        <row r="2412">
          <cell r="A2412">
            <v>432345</v>
          </cell>
          <cell r="B2412" t="str">
            <v>RS</v>
          </cell>
          <cell r="C2412" t="str">
            <v>VILA NOVA DO SUL</v>
          </cell>
          <cell r="D2412" t="str">
            <v>432345</v>
          </cell>
          <cell r="E2412">
            <v>48815</v>
          </cell>
          <cell r="F2412">
            <v>8326046</v>
          </cell>
          <cell r="G2412">
            <v>27679</v>
          </cell>
          <cell r="H2412">
            <v>3915595</v>
          </cell>
        </row>
        <row r="2413">
          <cell r="A2413">
            <v>432375</v>
          </cell>
          <cell r="B2413" t="str">
            <v>RS</v>
          </cell>
          <cell r="C2413" t="str">
            <v>VITÓRIA DAS MISSÕES</v>
          </cell>
          <cell r="D2413" t="str">
            <v>432375</v>
          </cell>
          <cell r="E2413">
            <v>103183</v>
          </cell>
          <cell r="F2413">
            <v>11342252</v>
          </cell>
          <cell r="G2413">
            <v>50944</v>
          </cell>
          <cell r="H2413">
            <v>4980403</v>
          </cell>
        </row>
        <row r="2414">
          <cell r="A2414">
            <v>432377</v>
          </cell>
          <cell r="B2414" t="str">
            <v>RS</v>
          </cell>
          <cell r="C2414" t="str">
            <v>WESTFALIA</v>
          </cell>
          <cell r="D2414" t="str">
            <v>432377</v>
          </cell>
          <cell r="E2414">
            <v>148913</v>
          </cell>
          <cell r="F2414">
            <v>18513153</v>
          </cell>
          <cell r="G2414">
            <v>73401</v>
          </cell>
          <cell r="H2414">
            <v>13241361</v>
          </cell>
        </row>
        <row r="2415">
          <cell r="A2415">
            <v>110001</v>
          </cell>
          <cell r="B2415" t="str">
            <v>RO</v>
          </cell>
          <cell r="C2415" t="str">
            <v>ALTA FLORESTA D'OESTE</v>
          </cell>
          <cell r="D2415" t="str">
            <v>110001</v>
          </cell>
          <cell r="E2415">
            <v>91178</v>
          </cell>
          <cell r="F2415">
            <v>22852986</v>
          </cell>
          <cell r="G2415">
            <v>27303</v>
          </cell>
          <cell r="H2415">
            <v>11963238</v>
          </cell>
        </row>
        <row r="2416">
          <cell r="A2416">
            <v>110037</v>
          </cell>
          <cell r="B2416" t="str">
            <v>RO</v>
          </cell>
          <cell r="C2416" t="str">
            <v>ALTO ALEGRE DOS PARECIS</v>
          </cell>
          <cell r="D2416" t="str">
            <v>110037</v>
          </cell>
          <cell r="F2416">
            <v>11973059</v>
          </cell>
          <cell r="H2416">
            <v>5986575</v>
          </cell>
        </row>
        <row r="2417">
          <cell r="A2417">
            <v>110040</v>
          </cell>
          <cell r="B2417" t="str">
            <v>RO</v>
          </cell>
          <cell r="C2417" t="str">
            <v>ALTO PARAÍSO</v>
          </cell>
          <cell r="D2417" t="str">
            <v>110040</v>
          </cell>
          <cell r="E2417">
            <v>2340</v>
          </cell>
          <cell r="F2417">
            <v>20590004</v>
          </cell>
          <cell r="G2417">
            <v>1560</v>
          </cell>
          <cell r="H2417">
            <v>10294245</v>
          </cell>
        </row>
        <row r="2418">
          <cell r="A2418">
            <v>110034</v>
          </cell>
          <cell r="B2418" t="str">
            <v>RO</v>
          </cell>
          <cell r="C2418" t="str">
            <v>ALVORADA D'OESTE</v>
          </cell>
          <cell r="D2418" t="str">
            <v>110034</v>
          </cell>
          <cell r="E2418">
            <v>1005</v>
          </cell>
          <cell r="F2418">
            <v>2478525</v>
          </cell>
          <cell r="G2418">
            <v>78</v>
          </cell>
          <cell r="H2418">
            <v>1240704</v>
          </cell>
        </row>
        <row r="2419">
          <cell r="A2419">
            <v>110002</v>
          </cell>
          <cell r="B2419" t="str">
            <v>RO</v>
          </cell>
          <cell r="C2419" t="str">
            <v>ARIQUEMES</v>
          </cell>
          <cell r="D2419" t="str">
            <v>110002</v>
          </cell>
          <cell r="E2419">
            <v>575</v>
          </cell>
          <cell r="F2419">
            <v>123444613</v>
          </cell>
          <cell r="G2419">
            <v>152</v>
          </cell>
          <cell r="H2419">
            <v>61791004</v>
          </cell>
        </row>
        <row r="2420">
          <cell r="A2420">
            <v>110045</v>
          </cell>
          <cell r="B2420" t="str">
            <v>RO</v>
          </cell>
          <cell r="C2420" t="str">
            <v>BURITIS</v>
          </cell>
          <cell r="D2420" t="str">
            <v>110045</v>
          </cell>
          <cell r="F2420">
            <v>33000</v>
          </cell>
          <cell r="H2420">
            <v>16500</v>
          </cell>
        </row>
        <row r="2421">
          <cell r="A2421">
            <v>110003</v>
          </cell>
          <cell r="B2421" t="str">
            <v>RO</v>
          </cell>
          <cell r="C2421" t="str">
            <v>CABIXI</v>
          </cell>
          <cell r="D2421" t="str">
            <v>110003</v>
          </cell>
          <cell r="F2421">
            <v>443450</v>
          </cell>
          <cell r="H2421">
            <v>222180</v>
          </cell>
        </row>
        <row r="2422">
          <cell r="A2422">
            <v>110060</v>
          </cell>
          <cell r="B2422" t="str">
            <v>RO</v>
          </cell>
          <cell r="C2422" t="str">
            <v>CACAULÂNDIA</v>
          </cell>
          <cell r="D2422" t="str">
            <v>110060</v>
          </cell>
          <cell r="E2422">
            <v>39489</v>
          </cell>
          <cell r="F2422">
            <v>10282524</v>
          </cell>
          <cell r="G2422">
            <v>17314</v>
          </cell>
          <cell r="H2422">
            <v>4981806</v>
          </cell>
        </row>
        <row r="2423">
          <cell r="A2423">
            <v>110004</v>
          </cell>
          <cell r="B2423" t="str">
            <v>RO</v>
          </cell>
          <cell r="C2423" t="str">
            <v>CACOAL</v>
          </cell>
          <cell r="D2423" t="str">
            <v>110004</v>
          </cell>
          <cell r="F2423">
            <v>44879311</v>
          </cell>
          <cell r="H2423">
            <v>22440555</v>
          </cell>
        </row>
        <row r="2424">
          <cell r="A2424">
            <v>110070</v>
          </cell>
          <cell r="B2424" t="str">
            <v>RO</v>
          </cell>
          <cell r="C2424" t="str">
            <v>CAMPO NOVO DE RONDÔNIA</v>
          </cell>
          <cell r="D2424" t="str">
            <v>110070</v>
          </cell>
          <cell r="F2424">
            <v>4920649</v>
          </cell>
          <cell r="H2424">
            <v>2460825</v>
          </cell>
        </row>
        <row r="2425">
          <cell r="A2425">
            <v>110005</v>
          </cell>
          <cell r="B2425" t="str">
            <v>RO</v>
          </cell>
          <cell r="C2425" t="str">
            <v>CEREJEIRAS</v>
          </cell>
          <cell r="D2425" t="str">
            <v>110005</v>
          </cell>
          <cell r="F2425">
            <v>7101110</v>
          </cell>
          <cell r="H2425">
            <v>3550629</v>
          </cell>
        </row>
        <row r="2426">
          <cell r="A2426">
            <v>110092</v>
          </cell>
          <cell r="B2426" t="str">
            <v>RO</v>
          </cell>
          <cell r="C2426" t="str">
            <v>CHUPINGUAIA</v>
          </cell>
          <cell r="D2426" t="str">
            <v>110092</v>
          </cell>
          <cell r="E2426">
            <v>44290</v>
          </cell>
          <cell r="F2426">
            <v>26859153</v>
          </cell>
          <cell r="G2426">
            <v>30128</v>
          </cell>
          <cell r="H2426">
            <v>15980484</v>
          </cell>
        </row>
        <row r="2427">
          <cell r="A2427">
            <v>110006</v>
          </cell>
          <cell r="B2427" t="str">
            <v>RO</v>
          </cell>
          <cell r="C2427" t="str">
            <v>COLORADO DO OESTE</v>
          </cell>
          <cell r="D2427" t="str">
            <v>110006</v>
          </cell>
          <cell r="F2427">
            <v>11842530</v>
          </cell>
          <cell r="H2427">
            <v>5921265</v>
          </cell>
        </row>
        <row r="2428">
          <cell r="A2428">
            <v>110008</v>
          </cell>
          <cell r="B2428" t="str">
            <v>RO</v>
          </cell>
          <cell r="C2428" t="str">
            <v>COSTA MARQUES</v>
          </cell>
          <cell r="D2428" t="str">
            <v>110008</v>
          </cell>
          <cell r="E2428">
            <v>1198</v>
          </cell>
          <cell r="F2428">
            <v>3958234</v>
          </cell>
          <cell r="G2428">
            <v>456</v>
          </cell>
          <cell r="H2428">
            <v>1973547</v>
          </cell>
        </row>
        <row r="2429">
          <cell r="A2429">
            <v>110094</v>
          </cell>
          <cell r="B2429" t="str">
            <v>RO</v>
          </cell>
          <cell r="C2429" t="str">
            <v>CUJUBIM</v>
          </cell>
          <cell r="D2429" t="str">
            <v>110094</v>
          </cell>
          <cell r="E2429">
            <v>61943</v>
          </cell>
          <cell r="F2429">
            <v>30080121</v>
          </cell>
          <cell r="G2429">
            <v>46977</v>
          </cell>
          <cell r="H2429">
            <v>13973106</v>
          </cell>
        </row>
        <row r="2430">
          <cell r="A2430">
            <v>110009</v>
          </cell>
          <cell r="B2430" t="str">
            <v>RO</v>
          </cell>
          <cell r="C2430" t="str">
            <v>ESPIGÃO D'OESTE</v>
          </cell>
          <cell r="D2430" t="str">
            <v>110009</v>
          </cell>
          <cell r="E2430">
            <v>119381</v>
          </cell>
          <cell r="F2430">
            <v>5912680</v>
          </cell>
          <cell r="G2430">
            <v>59356</v>
          </cell>
          <cell r="H2430">
            <v>3248824</v>
          </cell>
        </row>
        <row r="2431">
          <cell r="A2431">
            <v>110100</v>
          </cell>
          <cell r="B2431" t="str">
            <v>RO</v>
          </cell>
          <cell r="C2431" t="str">
            <v>GOVERNADOR JORGE TEIXEIRA</v>
          </cell>
          <cell r="D2431" t="str">
            <v>110100</v>
          </cell>
          <cell r="E2431">
            <v>42282</v>
          </cell>
          <cell r="F2431">
            <v>17667995</v>
          </cell>
          <cell r="G2431">
            <v>23954</v>
          </cell>
          <cell r="H2431">
            <v>8045934</v>
          </cell>
        </row>
        <row r="2432">
          <cell r="A2432">
            <v>110110</v>
          </cell>
          <cell r="B2432" t="str">
            <v>RO</v>
          </cell>
          <cell r="C2432" t="str">
            <v>ITAPUÃ DO OESTE</v>
          </cell>
          <cell r="D2432" t="str">
            <v>110110</v>
          </cell>
          <cell r="F2432">
            <v>6389970</v>
          </cell>
          <cell r="H2432">
            <v>3194985</v>
          </cell>
        </row>
        <row r="2433">
          <cell r="A2433">
            <v>110011</v>
          </cell>
          <cell r="B2433" t="str">
            <v>RO</v>
          </cell>
          <cell r="C2433" t="str">
            <v>JARU</v>
          </cell>
          <cell r="D2433" t="str">
            <v>110011</v>
          </cell>
          <cell r="E2433">
            <v>1153</v>
          </cell>
          <cell r="F2433">
            <v>24459553</v>
          </cell>
          <cell r="G2433">
            <v>345</v>
          </cell>
          <cell r="H2433">
            <v>12235693</v>
          </cell>
        </row>
        <row r="2434">
          <cell r="A2434">
            <v>110012</v>
          </cell>
          <cell r="B2434" t="str">
            <v>RO</v>
          </cell>
          <cell r="C2434" t="str">
            <v>JI-PARANÁ</v>
          </cell>
          <cell r="D2434" t="str">
            <v>110012</v>
          </cell>
          <cell r="E2434">
            <v>1045</v>
          </cell>
          <cell r="F2434">
            <v>11778596</v>
          </cell>
          <cell r="G2434">
            <v>716</v>
          </cell>
          <cell r="H2434">
            <v>5907650</v>
          </cell>
        </row>
        <row r="2435">
          <cell r="A2435">
            <v>110013</v>
          </cell>
          <cell r="B2435" t="str">
            <v>RO</v>
          </cell>
          <cell r="C2435" t="str">
            <v>MACHADINHO D'OESTE</v>
          </cell>
          <cell r="D2435" t="str">
            <v>110013</v>
          </cell>
          <cell r="E2435">
            <v>155996</v>
          </cell>
          <cell r="F2435">
            <v>60582522</v>
          </cell>
          <cell r="G2435">
            <v>76463</v>
          </cell>
          <cell r="H2435">
            <v>28523998</v>
          </cell>
        </row>
        <row r="2436">
          <cell r="A2436">
            <v>110120</v>
          </cell>
          <cell r="B2436" t="str">
            <v>RO</v>
          </cell>
          <cell r="C2436" t="str">
            <v>MINISTRO ANDREAZZA</v>
          </cell>
          <cell r="D2436" t="str">
            <v>110120</v>
          </cell>
          <cell r="E2436">
            <v>32356</v>
          </cell>
          <cell r="F2436">
            <v>13178979</v>
          </cell>
          <cell r="G2436">
            <v>22019</v>
          </cell>
          <cell r="H2436">
            <v>6877386</v>
          </cell>
        </row>
        <row r="2437">
          <cell r="A2437">
            <v>110130</v>
          </cell>
          <cell r="B2437" t="str">
            <v>RO</v>
          </cell>
          <cell r="C2437" t="str">
            <v>MIRANTE DA SERRA</v>
          </cell>
          <cell r="D2437" t="str">
            <v>110130</v>
          </cell>
          <cell r="E2437">
            <v>32176</v>
          </cell>
          <cell r="F2437">
            <v>29919038</v>
          </cell>
          <cell r="G2437">
            <v>17441</v>
          </cell>
          <cell r="H2437">
            <v>14525366</v>
          </cell>
        </row>
        <row r="2438">
          <cell r="A2438">
            <v>110140</v>
          </cell>
          <cell r="B2438" t="str">
            <v>RO</v>
          </cell>
          <cell r="C2438" t="str">
            <v>MONTE NEGRO</v>
          </cell>
          <cell r="D2438" t="str">
            <v>110140</v>
          </cell>
          <cell r="F2438">
            <v>11068968</v>
          </cell>
          <cell r="H2438">
            <v>5536710</v>
          </cell>
        </row>
        <row r="2439">
          <cell r="A2439">
            <v>110014</v>
          </cell>
          <cell r="B2439" t="str">
            <v>RO</v>
          </cell>
          <cell r="C2439" t="str">
            <v>NOVA BRASILÂNDIA D'OESTE</v>
          </cell>
          <cell r="D2439" t="str">
            <v>110014</v>
          </cell>
          <cell r="F2439">
            <v>32905031</v>
          </cell>
          <cell r="H2439">
            <v>16452540</v>
          </cell>
        </row>
        <row r="2440">
          <cell r="A2440">
            <v>110143</v>
          </cell>
          <cell r="B2440" t="str">
            <v>RO</v>
          </cell>
          <cell r="C2440" t="str">
            <v>NOVA UNIÃO</v>
          </cell>
          <cell r="D2440" t="str">
            <v>110143</v>
          </cell>
          <cell r="E2440">
            <v>11166</v>
          </cell>
          <cell r="F2440">
            <v>3180693</v>
          </cell>
          <cell r="G2440">
            <v>6244</v>
          </cell>
          <cell r="H2440">
            <v>2439033</v>
          </cell>
        </row>
        <row r="2441">
          <cell r="A2441">
            <v>110050</v>
          </cell>
          <cell r="B2441" t="str">
            <v>RO</v>
          </cell>
          <cell r="C2441" t="str">
            <v>NOVO HORIZONTE DO OESTE</v>
          </cell>
          <cell r="D2441" t="str">
            <v>110050</v>
          </cell>
          <cell r="E2441">
            <v>13117</v>
          </cell>
          <cell r="F2441">
            <v>4785434</v>
          </cell>
          <cell r="G2441">
            <v>10370</v>
          </cell>
          <cell r="H2441">
            <v>4242480</v>
          </cell>
        </row>
        <row r="2442">
          <cell r="A2442">
            <v>110015</v>
          </cell>
          <cell r="B2442" t="str">
            <v>RO</v>
          </cell>
          <cell r="C2442" t="str">
            <v>OURO PRETO DO OESTE</v>
          </cell>
          <cell r="D2442" t="str">
            <v>110015</v>
          </cell>
          <cell r="E2442">
            <v>759</v>
          </cell>
          <cell r="F2442">
            <v>8671622</v>
          </cell>
          <cell r="G2442">
            <v>280</v>
          </cell>
          <cell r="H2442">
            <v>139644</v>
          </cell>
        </row>
        <row r="2443">
          <cell r="A2443">
            <v>110145</v>
          </cell>
          <cell r="B2443" t="str">
            <v>RO</v>
          </cell>
          <cell r="C2443" t="str">
            <v>PARECIS</v>
          </cell>
          <cell r="D2443" t="str">
            <v>110145</v>
          </cell>
          <cell r="F2443">
            <v>3700870</v>
          </cell>
          <cell r="H2443">
            <v>1850610</v>
          </cell>
        </row>
        <row r="2444">
          <cell r="A2444">
            <v>110018</v>
          </cell>
          <cell r="B2444" t="str">
            <v>RO</v>
          </cell>
          <cell r="C2444" t="str">
            <v>PIMENTA BUENO</v>
          </cell>
          <cell r="D2444" t="str">
            <v>110018</v>
          </cell>
          <cell r="E2444">
            <v>173719</v>
          </cell>
          <cell r="F2444">
            <v>50018783</v>
          </cell>
          <cell r="G2444">
            <v>78719</v>
          </cell>
          <cell r="H2444">
            <v>23437881</v>
          </cell>
        </row>
        <row r="2445">
          <cell r="A2445">
            <v>110146</v>
          </cell>
          <cell r="B2445" t="str">
            <v>RO</v>
          </cell>
          <cell r="C2445" t="str">
            <v>PIMENTEIRAS DO OESTE</v>
          </cell>
          <cell r="D2445" t="str">
            <v>110146</v>
          </cell>
          <cell r="F2445">
            <v>1221762</v>
          </cell>
          <cell r="H2445">
            <v>706907</v>
          </cell>
        </row>
        <row r="2446">
          <cell r="A2446">
            <v>110020</v>
          </cell>
          <cell r="B2446" t="str">
            <v>RO</v>
          </cell>
          <cell r="C2446" t="str">
            <v>PORTO VELHO</v>
          </cell>
          <cell r="D2446" t="str">
            <v>110020</v>
          </cell>
          <cell r="F2446">
            <v>290607932</v>
          </cell>
          <cell r="H2446">
            <v>141044183</v>
          </cell>
        </row>
        <row r="2447">
          <cell r="A2447">
            <v>110147</v>
          </cell>
          <cell r="B2447" t="str">
            <v>RO</v>
          </cell>
          <cell r="C2447" t="str">
            <v>PRIMAVERA DE RONDÔNIA</v>
          </cell>
          <cell r="D2447" t="str">
            <v>110147</v>
          </cell>
          <cell r="E2447">
            <v>14906</v>
          </cell>
          <cell r="F2447">
            <v>4581189</v>
          </cell>
          <cell r="G2447">
            <v>8870</v>
          </cell>
          <cell r="H2447">
            <v>2002014</v>
          </cell>
        </row>
        <row r="2448">
          <cell r="A2448">
            <v>110028</v>
          </cell>
          <cell r="B2448" t="str">
            <v>RO</v>
          </cell>
          <cell r="C2448" t="str">
            <v>ROLIM DE MOURA</v>
          </cell>
          <cell r="D2448" t="str">
            <v>110028</v>
          </cell>
          <cell r="F2448">
            <v>51949584</v>
          </cell>
          <cell r="H2448">
            <v>25985250</v>
          </cell>
        </row>
        <row r="2449">
          <cell r="A2449">
            <v>110029</v>
          </cell>
          <cell r="B2449" t="str">
            <v>RO</v>
          </cell>
          <cell r="C2449" t="str">
            <v>SANTA LUZIA D'OESTE</v>
          </cell>
          <cell r="D2449" t="str">
            <v>110029</v>
          </cell>
          <cell r="F2449">
            <v>9973213</v>
          </cell>
          <cell r="H2449">
            <v>4986960</v>
          </cell>
        </row>
        <row r="2450">
          <cell r="A2450">
            <v>110149</v>
          </cell>
          <cell r="B2450" t="str">
            <v>RO</v>
          </cell>
          <cell r="C2450" t="str">
            <v>SÃO FRANCISCO DO GUAPORÉ</v>
          </cell>
          <cell r="D2450" t="str">
            <v>110149</v>
          </cell>
          <cell r="F2450">
            <v>7615940</v>
          </cell>
          <cell r="H2450">
            <v>3810915</v>
          </cell>
        </row>
        <row r="2451">
          <cell r="A2451">
            <v>110032</v>
          </cell>
          <cell r="B2451" t="str">
            <v>RO</v>
          </cell>
          <cell r="C2451" t="str">
            <v>SÃO MIGUEL DO GUAPORÉ</v>
          </cell>
          <cell r="D2451" t="str">
            <v>110032</v>
          </cell>
          <cell r="E2451">
            <v>30</v>
          </cell>
          <cell r="F2451">
            <v>119357880</v>
          </cell>
          <cell r="G2451">
            <v>8</v>
          </cell>
          <cell r="H2451">
            <v>59682078</v>
          </cell>
        </row>
        <row r="2452">
          <cell r="A2452">
            <v>110150</v>
          </cell>
          <cell r="B2452" t="str">
            <v>RO</v>
          </cell>
          <cell r="C2452" t="str">
            <v>SERINGUEIRAS</v>
          </cell>
          <cell r="D2452" t="str">
            <v>110150</v>
          </cell>
          <cell r="F2452">
            <v>1211100</v>
          </cell>
          <cell r="H2452">
            <v>605419</v>
          </cell>
        </row>
        <row r="2453">
          <cell r="A2453">
            <v>110155</v>
          </cell>
          <cell r="B2453" t="str">
            <v>RO</v>
          </cell>
          <cell r="C2453" t="str">
            <v>TEIXEIRÓPOLIS</v>
          </cell>
          <cell r="D2453" t="str">
            <v>110155</v>
          </cell>
          <cell r="F2453">
            <v>13332149</v>
          </cell>
          <cell r="H2453">
            <v>6300819</v>
          </cell>
        </row>
        <row r="2454">
          <cell r="A2454">
            <v>110160</v>
          </cell>
          <cell r="B2454" t="str">
            <v>RO</v>
          </cell>
          <cell r="C2454" t="str">
            <v>THEOBROMA</v>
          </cell>
          <cell r="D2454" t="str">
            <v>110160</v>
          </cell>
          <cell r="E2454">
            <v>33653</v>
          </cell>
          <cell r="F2454">
            <v>19033227</v>
          </cell>
          <cell r="G2454">
            <v>13666</v>
          </cell>
          <cell r="H2454">
            <v>11313485</v>
          </cell>
        </row>
        <row r="2455">
          <cell r="A2455">
            <v>110170</v>
          </cell>
          <cell r="B2455" t="str">
            <v>RO</v>
          </cell>
          <cell r="C2455" t="str">
            <v>URUPÁ</v>
          </cell>
          <cell r="D2455" t="str">
            <v>110170</v>
          </cell>
          <cell r="E2455">
            <v>33252</v>
          </cell>
          <cell r="F2455">
            <v>14052926</v>
          </cell>
          <cell r="G2455">
            <v>15183</v>
          </cell>
          <cell r="H2455">
            <v>6627264</v>
          </cell>
        </row>
        <row r="2456">
          <cell r="A2456">
            <v>110180</v>
          </cell>
          <cell r="B2456" t="str">
            <v>RO</v>
          </cell>
          <cell r="C2456" t="str">
            <v>VALE DO PARAÍSO</v>
          </cell>
          <cell r="D2456" t="str">
            <v>110180</v>
          </cell>
          <cell r="F2456">
            <v>10462716</v>
          </cell>
          <cell r="H2456">
            <v>4852099</v>
          </cell>
        </row>
        <row r="2457">
          <cell r="A2457">
            <v>110030</v>
          </cell>
          <cell r="B2457" t="str">
            <v>RO</v>
          </cell>
          <cell r="C2457" t="str">
            <v>VILHENA</v>
          </cell>
          <cell r="D2457" t="str">
            <v>110030</v>
          </cell>
          <cell r="E2457">
            <v>3044</v>
          </cell>
          <cell r="F2457">
            <v>160426980</v>
          </cell>
          <cell r="G2457">
            <v>2254</v>
          </cell>
          <cell r="H2457">
            <v>80568716</v>
          </cell>
        </row>
        <row r="2458">
          <cell r="A2458">
            <v>140005</v>
          </cell>
          <cell r="B2458" t="str">
            <v>RR</v>
          </cell>
          <cell r="C2458" t="str">
            <v>ALTO ALEGRE</v>
          </cell>
          <cell r="D2458" t="str">
            <v>140005</v>
          </cell>
          <cell r="E2458">
            <v>28</v>
          </cell>
          <cell r="F2458">
            <v>5803264</v>
          </cell>
          <cell r="H2458">
            <v>2901870</v>
          </cell>
        </row>
        <row r="2459">
          <cell r="A2459">
            <v>140015</v>
          </cell>
          <cell r="B2459" t="str">
            <v>RR</v>
          </cell>
          <cell r="C2459" t="str">
            <v>BONFIM</v>
          </cell>
          <cell r="D2459" t="str">
            <v>140015</v>
          </cell>
          <cell r="E2459">
            <v>2497</v>
          </cell>
          <cell r="F2459">
            <v>34116513</v>
          </cell>
          <cell r="G2459">
            <v>28</v>
          </cell>
          <cell r="H2459">
            <v>17275970</v>
          </cell>
        </row>
        <row r="2460">
          <cell r="A2460">
            <v>140030</v>
          </cell>
          <cell r="B2460" t="str">
            <v>RR</v>
          </cell>
          <cell r="C2460" t="str">
            <v>MUCAJAÍ</v>
          </cell>
          <cell r="D2460" t="str">
            <v>140030</v>
          </cell>
          <cell r="E2460">
            <v>8019</v>
          </cell>
          <cell r="F2460">
            <v>6369305</v>
          </cell>
          <cell r="G2460">
            <v>3525</v>
          </cell>
          <cell r="H2460">
            <v>3132652</v>
          </cell>
        </row>
        <row r="2461">
          <cell r="A2461">
            <v>140040</v>
          </cell>
          <cell r="B2461" t="str">
            <v>RR</v>
          </cell>
          <cell r="C2461" t="str">
            <v>NORMANDIA</v>
          </cell>
          <cell r="D2461" t="str">
            <v>140040</v>
          </cell>
          <cell r="F2461">
            <v>1200</v>
          </cell>
          <cell r="H2461">
            <v>600</v>
          </cell>
        </row>
        <row r="2462">
          <cell r="A2462">
            <v>140045</v>
          </cell>
          <cell r="B2462" t="str">
            <v>RR</v>
          </cell>
          <cell r="C2462" t="str">
            <v>PACARAIMA</v>
          </cell>
          <cell r="D2462" t="str">
            <v>140045</v>
          </cell>
          <cell r="F2462">
            <v>1333500</v>
          </cell>
          <cell r="H2462">
            <v>666750</v>
          </cell>
        </row>
        <row r="2463">
          <cell r="A2463">
            <v>140070</v>
          </cell>
          <cell r="B2463" t="str">
            <v>RR</v>
          </cell>
          <cell r="C2463" t="str">
            <v>UIRAMUTÃ</v>
          </cell>
          <cell r="D2463" t="str">
            <v>140070</v>
          </cell>
          <cell r="E2463">
            <v>12876</v>
          </cell>
          <cell r="F2463">
            <v>4142626</v>
          </cell>
          <cell r="G2463">
            <v>8727</v>
          </cell>
          <cell r="H2463">
            <v>1831625</v>
          </cell>
        </row>
        <row r="2464">
          <cell r="A2464">
            <v>420060</v>
          </cell>
          <cell r="B2464" t="str">
            <v>SC</v>
          </cell>
          <cell r="C2464" t="str">
            <v>ÁGUAS MORNAS</v>
          </cell>
          <cell r="D2464" t="str">
            <v>420060</v>
          </cell>
          <cell r="F2464">
            <v>22213140</v>
          </cell>
          <cell r="H2464">
            <v>11106570</v>
          </cell>
        </row>
        <row r="2465">
          <cell r="A2465">
            <v>420075</v>
          </cell>
          <cell r="B2465" t="str">
            <v>SC</v>
          </cell>
          <cell r="C2465" t="str">
            <v>ALTO BELA VISTA</v>
          </cell>
          <cell r="D2465" t="str">
            <v>420075</v>
          </cell>
          <cell r="E2465">
            <v>76135</v>
          </cell>
          <cell r="F2465">
            <v>9660467</v>
          </cell>
          <cell r="G2465">
            <v>46672</v>
          </cell>
          <cell r="H2465">
            <v>4254191</v>
          </cell>
        </row>
        <row r="2466">
          <cell r="A2466">
            <v>420190</v>
          </cell>
          <cell r="B2466" t="str">
            <v>SC</v>
          </cell>
          <cell r="C2466" t="str">
            <v>AURORA</v>
          </cell>
          <cell r="D2466" t="str">
            <v>420190</v>
          </cell>
          <cell r="F2466">
            <v>22934250</v>
          </cell>
          <cell r="H2466">
            <v>11467125</v>
          </cell>
        </row>
        <row r="2467">
          <cell r="A2467">
            <v>420213</v>
          </cell>
          <cell r="B2467" t="str">
            <v>SC</v>
          </cell>
          <cell r="C2467" t="str">
            <v>BELA VISTA DO TOLDO</v>
          </cell>
          <cell r="D2467" t="str">
            <v>420213</v>
          </cell>
          <cell r="E2467">
            <v>59279</v>
          </cell>
          <cell r="F2467">
            <v>12816158</v>
          </cell>
          <cell r="G2467">
            <v>34300</v>
          </cell>
          <cell r="H2467">
            <v>6098265</v>
          </cell>
        </row>
        <row r="2468">
          <cell r="A2468">
            <v>420230</v>
          </cell>
          <cell r="B2468" t="str">
            <v>SC</v>
          </cell>
          <cell r="C2468" t="str">
            <v>BIGUAÇU</v>
          </cell>
          <cell r="D2468" t="str">
            <v>420230</v>
          </cell>
          <cell r="F2468">
            <v>0</v>
          </cell>
          <cell r="H2468">
            <v>0</v>
          </cell>
        </row>
        <row r="2469">
          <cell r="A2469">
            <v>420243</v>
          </cell>
          <cell r="B2469" t="str">
            <v>SC</v>
          </cell>
          <cell r="C2469" t="str">
            <v>BOCAINA DO SUL</v>
          </cell>
          <cell r="D2469" t="str">
            <v>420243</v>
          </cell>
          <cell r="F2469">
            <v>34803100</v>
          </cell>
          <cell r="H2469">
            <v>17402250</v>
          </cell>
        </row>
        <row r="2470">
          <cell r="A2470">
            <v>420253</v>
          </cell>
          <cell r="B2470" t="str">
            <v>SC</v>
          </cell>
          <cell r="C2470" t="str">
            <v>BOM JESUS</v>
          </cell>
          <cell r="D2470" t="str">
            <v>420253</v>
          </cell>
          <cell r="F2470">
            <v>13794720</v>
          </cell>
          <cell r="H2470">
            <v>6899250</v>
          </cell>
        </row>
        <row r="2471">
          <cell r="A2471">
            <v>420245</v>
          </cell>
          <cell r="B2471" t="str">
            <v>SC</v>
          </cell>
          <cell r="C2471" t="str">
            <v>BOMBINHAS</v>
          </cell>
          <cell r="D2471" t="str">
            <v>420245</v>
          </cell>
          <cell r="F2471">
            <v>17252180</v>
          </cell>
          <cell r="H2471">
            <v>8661090</v>
          </cell>
        </row>
        <row r="2472">
          <cell r="A2472">
            <v>420270</v>
          </cell>
          <cell r="B2472" t="str">
            <v>SC</v>
          </cell>
          <cell r="C2472" t="str">
            <v>BOTUVERÁ</v>
          </cell>
          <cell r="D2472" t="str">
            <v>420270</v>
          </cell>
          <cell r="F2472">
            <v>23514930</v>
          </cell>
          <cell r="H2472">
            <v>11799465</v>
          </cell>
        </row>
        <row r="2473">
          <cell r="A2473">
            <v>420290</v>
          </cell>
          <cell r="B2473" t="str">
            <v>SC</v>
          </cell>
          <cell r="C2473" t="str">
            <v>BRUSQUE</v>
          </cell>
          <cell r="D2473" t="str">
            <v>420290</v>
          </cell>
          <cell r="F2473">
            <v>80899680</v>
          </cell>
          <cell r="H2473">
            <v>40449840</v>
          </cell>
        </row>
        <row r="2474">
          <cell r="A2474">
            <v>420315</v>
          </cell>
          <cell r="B2474" t="str">
            <v>SC</v>
          </cell>
          <cell r="C2474" t="str">
            <v>CALMON</v>
          </cell>
          <cell r="D2474" t="str">
            <v>420315</v>
          </cell>
          <cell r="F2474">
            <v>6533012</v>
          </cell>
          <cell r="H2474">
            <v>3266520</v>
          </cell>
        </row>
        <row r="2475">
          <cell r="A2475">
            <v>420370</v>
          </cell>
          <cell r="B2475" t="str">
            <v>SC</v>
          </cell>
          <cell r="C2475" t="str">
            <v>CANELINHA</v>
          </cell>
          <cell r="D2475" t="str">
            <v>420370</v>
          </cell>
          <cell r="F2475">
            <v>30318142</v>
          </cell>
          <cell r="H2475">
            <v>15259080</v>
          </cell>
        </row>
        <row r="2476">
          <cell r="A2476">
            <v>420455</v>
          </cell>
          <cell r="B2476" t="str">
            <v>SC</v>
          </cell>
          <cell r="C2476" t="str">
            <v>CORREIA PINTO</v>
          </cell>
          <cell r="D2476" t="str">
            <v>420455</v>
          </cell>
          <cell r="E2476">
            <v>65693</v>
          </cell>
          <cell r="F2476">
            <v>17094520</v>
          </cell>
          <cell r="G2476">
            <v>63607</v>
          </cell>
          <cell r="H2476">
            <v>9427994</v>
          </cell>
        </row>
        <row r="2477">
          <cell r="A2477">
            <v>420515</v>
          </cell>
          <cell r="B2477" t="str">
            <v>SC</v>
          </cell>
          <cell r="C2477" t="str">
            <v>DOUTOR PEDRINHO</v>
          </cell>
          <cell r="D2477" t="str">
            <v>420515</v>
          </cell>
          <cell r="F2477">
            <v>9617370</v>
          </cell>
          <cell r="H2477">
            <v>4808685</v>
          </cell>
        </row>
        <row r="2478">
          <cell r="A2478">
            <v>420517</v>
          </cell>
          <cell r="B2478" t="str">
            <v>SC</v>
          </cell>
          <cell r="C2478" t="str">
            <v>ENTRE RIOS</v>
          </cell>
          <cell r="D2478" t="str">
            <v>420517</v>
          </cell>
          <cell r="F2478">
            <v>12664650</v>
          </cell>
          <cell r="H2478">
            <v>6332325</v>
          </cell>
        </row>
        <row r="2479">
          <cell r="A2479">
            <v>420543</v>
          </cell>
          <cell r="B2479" t="str">
            <v>SC</v>
          </cell>
          <cell r="C2479" t="str">
            <v>FORMOSA DO SUL</v>
          </cell>
          <cell r="D2479" t="str">
            <v>420543</v>
          </cell>
          <cell r="F2479">
            <v>2634570</v>
          </cell>
          <cell r="H2479">
            <v>1317285</v>
          </cell>
        </row>
        <row r="2480">
          <cell r="A2480">
            <v>420570</v>
          </cell>
          <cell r="B2480" t="str">
            <v>SC</v>
          </cell>
          <cell r="C2480" t="str">
            <v>GAROPABA</v>
          </cell>
          <cell r="D2480" t="str">
            <v>420570</v>
          </cell>
          <cell r="F2480">
            <v>9061470</v>
          </cell>
          <cell r="H2480">
            <v>4530735</v>
          </cell>
        </row>
        <row r="2481">
          <cell r="A2481">
            <v>420590</v>
          </cell>
          <cell r="B2481" t="str">
            <v>SC</v>
          </cell>
          <cell r="C2481" t="str">
            <v>GASPAR</v>
          </cell>
          <cell r="D2481" t="str">
            <v>420590</v>
          </cell>
          <cell r="F2481">
            <v>62203770</v>
          </cell>
          <cell r="H2481">
            <v>31101885</v>
          </cell>
        </row>
        <row r="2482">
          <cell r="A2482">
            <v>420600</v>
          </cell>
          <cell r="B2482" t="str">
            <v>SC</v>
          </cell>
          <cell r="C2482" t="str">
            <v>GOVERNADOR CELSO RAMOS</v>
          </cell>
          <cell r="D2482" t="str">
            <v>420600</v>
          </cell>
          <cell r="F2482">
            <v>70408250</v>
          </cell>
          <cell r="H2482">
            <v>35221590</v>
          </cell>
        </row>
        <row r="2483">
          <cell r="A2483">
            <v>420620</v>
          </cell>
          <cell r="B2483" t="str">
            <v>SC</v>
          </cell>
          <cell r="C2483" t="str">
            <v>GRAVATAL</v>
          </cell>
          <cell r="D2483" t="str">
            <v>420620</v>
          </cell>
          <cell r="F2483">
            <v>15258430</v>
          </cell>
          <cell r="H2483">
            <v>7660155</v>
          </cell>
        </row>
        <row r="2484">
          <cell r="A2484">
            <v>420665</v>
          </cell>
          <cell r="B2484" t="str">
            <v>SC</v>
          </cell>
          <cell r="C2484" t="str">
            <v>GUATAMBÚ</v>
          </cell>
          <cell r="D2484" t="str">
            <v>420665</v>
          </cell>
          <cell r="E2484">
            <v>206974</v>
          </cell>
          <cell r="F2484">
            <v>29132958</v>
          </cell>
          <cell r="G2484">
            <v>75322</v>
          </cell>
          <cell r="H2484">
            <v>13431374</v>
          </cell>
        </row>
        <row r="2485">
          <cell r="A2485">
            <v>420730</v>
          </cell>
          <cell r="B2485" t="str">
            <v>SC</v>
          </cell>
          <cell r="C2485" t="str">
            <v>IMBITUBA</v>
          </cell>
          <cell r="D2485" t="str">
            <v>420730</v>
          </cell>
          <cell r="F2485">
            <v>4393740</v>
          </cell>
          <cell r="H2485">
            <v>2196870</v>
          </cell>
        </row>
        <row r="2486">
          <cell r="A2486">
            <v>420740</v>
          </cell>
          <cell r="B2486" t="str">
            <v>SC</v>
          </cell>
          <cell r="C2486" t="str">
            <v>IMBUIA</v>
          </cell>
          <cell r="D2486" t="str">
            <v>420740</v>
          </cell>
          <cell r="F2486">
            <v>1934774250</v>
          </cell>
          <cell r="H2486">
            <v>967387125</v>
          </cell>
        </row>
        <row r="2487">
          <cell r="A2487">
            <v>420785</v>
          </cell>
          <cell r="B2487" t="str">
            <v>SC</v>
          </cell>
          <cell r="C2487" t="str">
            <v>IRATI</v>
          </cell>
          <cell r="D2487" t="str">
            <v>420785</v>
          </cell>
          <cell r="E2487">
            <v>94479</v>
          </cell>
          <cell r="F2487">
            <v>15683338</v>
          </cell>
          <cell r="G2487">
            <v>45557</v>
          </cell>
          <cell r="H2487">
            <v>8645701</v>
          </cell>
        </row>
        <row r="2488">
          <cell r="A2488">
            <v>420810</v>
          </cell>
          <cell r="B2488" t="str">
            <v>SC</v>
          </cell>
          <cell r="C2488" t="str">
            <v>ITAIÓPOLIS</v>
          </cell>
          <cell r="D2488" t="str">
            <v>420810</v>
          </cell>
          <cell r="E2488">
            <v>112051</v>
          </cell>
          <cell r="F2488">
            <v>937681309</v>
          </cell>
          <cell r="G2488">
            <v>67715</v>
          </cell>
          <cell r="H2488">
            <v>469586184</v>
          </cell>
        </row>
        <row r="2489">
          <cell r="A2489">
            <v>420830</v>
          </cell>
          <cell r="B2489" t="str">
            <v>SC</v>
          </cell>
          <cell r="C2489" t="str">
            <v>ITAPEMA</v>
          </cell>
          <cell r="D2489" t="str">
            <v>420830</v>
          </cell>
          <cell r="E2489">
            <v>634795</v>
          </cell>
          <cell r="F2489">
            <v>81694679</v>
          </cell>
          <cell r="G2489">
            <v>319877</v>
          </cell>
          <cell r="H2489">
            <v>32104334</v>
          </cell>
        </row>
        <row r="2490">
          <cell r="A2490">
            <v>420910</v>
          </cell>
          <cell r="B2490" t="str">
            <v>SC</v>
          </cell>
          <cell r="C2490" t="str">
            <v>JOINVILLE</v>
          </cell>
          <cell r="D2490" t="str">
            <v>420910</v>
          </cell>
          <cell r="F2490">
            <v>210112413</v>
          </cell>
          <cell r="H2490">
            <v>105103110</v>
          </cell>
        </row>
        <row r="2491">
          <cell r="A2491">
            <v>420970</v>
          </cell>
          <cell r="B2491" t="str">
            <v>SC</v>
          </cell>
          <cell r="C2491" t="str">
            <v>LEBON RÉGIS</v>
          </cell>
          <cell r="D2491" t="str">
            <v>420970</v>
          </cell>
          <cell r="F2491">
            <v>5580</v>
          </cell>
          <cell r="H2491">
            <v>2790</v>
          </cell>
        </row>
        <row r="2492">
          <cell r="A2492">
            <v>420980</v>
          </cell>
          <cell r="B2492" t="str">
            <v>SC</v>
          </cell>
          <cell r="C2492" t="str">
            <v>LEOBERTO LEAL</v>
          </cell>
          <cell r="D2492" t="str">
            <v>420980</v>
          </cell>
          <cell r="F2492">
            <v>14542955</v>
          </cell>
          <cell r="H2492">
            <v>7289100</v>
          </cell>
        </row>
        <row r="2493">
          <cell r="A2493">
            <v>421003</v>
          </cell>
          <cell r="B2493" t="str">
            <v>SC</v>
          </cell>
          <cell r="C2493" t="str">
            <v>LUZERNA</v>
          </cell>
          <cell r="D2493" t="str">
            <v>421003</v>
          </cell>
          <cell r="E2493">
            <v>161506</v>
          </cell>
          <cell r="F2493">
            <v>21149793</v>
          </cell>
          <cell r="G2493">
            <v>75506</v>
          </cell>
          <cell r="H2493">
            <v>14982624</v>
          </cell>
        </row>
        <row r="2494">
          <cell r="A2494">
            <v>421005</v>
          </cell>
          <cell r="B2494" t="str">
            <v>SC</v>
          </cell>
          <cell r="C2494" t="str">
            <v>MACIEIRA</v>
          </cell>
          <cell r="D2494" t="str">
            <v>421005</v>
          </cell>
          <cell r="E2494">
            <v>17170</v>
          </cell>
          <cell r="F2494">
            <v>12026447</v>
          </cell>
          <cell r="G2494">
            <v>4777</v>
          </cell>
          <cell r="H2494">
            <v>5903901</v>
          </cell>
        </row>
        <row r="2495">
          <cell r="A2495">
            <v>421010</v>
          </cell>
          <cell r="B2495" t="str">
            <v>SC</v>
          </cell>
          <cell r="C2495" t="str">
            <v>MAFRA</v>
          </cell>
          <cell r="D2495" t="str">
            <v>421010</v>
          </cell>
          <cell r="F2495">
            <v>59359442</v>
          </cell>
          <cell r="H2495">
            <v>30293250</v>
          </cell>
        </row>
        <row r="2496">
          <cell r="A2496">
            <v>421020</v>
          </cell>
          <cell r="B2496" t="str">
            <v>SC</v>
          </cell>
          <cell r="C2496" t="str">
            <v>MAJOR GERCINO</v>
          </cell>
          <cell r="D2496" t="str">
            <v>421020</v>
          </cell>
          <cell r="F2496">
            <v>8589670</v>
          </cell>
          <cell r="H2496">
            <v>4295535</v>
          </cell>
        </row>
        <row r="2497">
          <cell r="A2497">
            <v>421030</v>
          </cell>
          <cell r="B2497" t="str">
            <v>SC</v>
          </cell>
          <cell r="C2497" t="str">
            <v>MAJOR VIEIRA</v>
          </cell>
          <cell r="D2497" t="str">
            <v>421030</v>
          </cell>
          <cell r="F2497">
            <v>315270</v>
          </cell>
          <cell r="H2497">
            <v>157635</v>
          </cell>
        </row>
        <row r="2498">
          <cell r="A2498">
            <v>421070</v>
          </cell>
          <cell r="B2498" t="str">
            <v>SC</v>
          </cell>
          <cell r="C2498" t="str">
            <v>MATOS COSTA</v>
          </cell>
          <cell r="D2498" t="str">
            <v>421070</v>
          </cell>
          <cell r="F2498">
            <v>7387740</v>
          </cell>
          <cell r="H2498">
            <v>3693870</v>
          </cell>
        </row>
        <row r="2499">
          <cell r="A2499">
            <v>421125</v>
          </cell>
          <cell r="B2499" t="str">
            <v>SC</v>
          </cell>
          <cell r="C2499" t="str">
            <v>MORRO GRANDE</v>
          </cell>
          <cell r="D2499" t="str">
            <v>421125</v>
          </cell>
          <cell r="F2499">
            <v>0</v>
          </cell>
          <cell r="H2499">
            <v>0</v>
          </cell>
        </row>
        <row r="2500">
          <cell r="A2500">
            <v>421145</v>
          </cell>
          <cell r="B2500" t="str">
            <v>SC</v>
          </cell>
          <cell r="C2500" t="str">
            <v>NOVA ITABERABA</v>
          </cell>
          <cell r="D2500" t="str">
            <v>421145</v>
          </cell>
          <cell r="F2500">
            <v>5717670</v>
          </cell>
          <cell r="H2500">
            <v>2858835</v>
          </cell>
        </row>
        <row r="2501">
          <cell r="A2501">
            <v>421150</v>
          </cell>
          <cell r="B2501" t="str">
            <v>SC</v>
          </cell>
          <cell r="C2501" t="str">
            <v>NOVA TRENTO</v>
          </cell>
          <cell r="D2501" t="str">
            <v>421150</v>
          </cell>
          <cell r="F2501">
            <v>20042620</v>
          </cell>
          <cell r="H2501">
            <v>10023060</v>
          </cell>
        </row>
        <row r="2502">
          <cell r="A2502">
            <v>421189</v>
          </cell>
          <cell r="B2502" t="str">
            <v>SC</v>
          </cell>
          <cell r="C2502" t="str">
            <v>PAINEL</v>
          </cell>
          <cell r="D2502" t="str">
            <v>421189</v>
          </cell>
          <cell r="E2502">
            <v>71196</v>
          </cell>
          <cell r="F2502">
            <v>18959720</v>
          </cell>
          <cell r="G2502">
            <v>36308</v>
          </cell>
          <cell r="H2502">
            <v>9617365</v>
          </cell>
        </row>
        <row r="2503">
          <cell r="A2503">
            <v>421190</v>
          </cell>
          <cell r="B2503" t="str">
            <v>SC</v>
          </cell>
          <cell r="C2503" t="str">
            <v>PALHOÇA</v>
          </cell>
          <cell r="D2503" t="str">
            <v>421190</v>
          </cell>
          <cell r="F2503">
            <v>19928250</v>
          </cell>
          <cell r="H2503">
            <v>9964125</v>
          </cell>
        </row>
        <row r="2504">
          <cell r="A2504">
            <v>421205</v>
          </cell>
          <cell r="B2504" t="str">
            <v>SC</v>
          </cell>
          <cell r="C2504" t="str">
            <v>PALMEIRA</v>
          </cell>
          <cell r="D2504" t="str">
            <v>421205</v>
          </cell>
          <cell r="E2504">
            <v>915</v>
          </cell>
          <cell r="F2504">
            <v>20537728</v>
          </cell>
          <cell r="G2504">
            <v>388</v>
          </cell>
          <cell r="H2504">
            <v>10262137</v>
          </cell>
        </row>
        <row r="2505">
          <cell r="A2505">
            <v>421210</v>
          </cell>
          <cell r="B2505" t="str">
            <v>SC</v>
          </cell>
          <cell r="C2505" t="str">
            <v>PALMITOS</v>
          </cell>
          <cell r="D2505" t="str">
            <v>421210</v>
          </cell>
          <cell r="F2505">
            <v>490470</v>
          </cell>
          <cell r="H2505">
            <v>245235</v>
          </cell>
        </row>
        <row r="2506">
          <cell r="A2506">
            <v>421220</v>
          </cell>
          <cell r="B2506" t="str">
            <v>SC</v>
          </cell>
          <cell r="C2506" t="str">
            <v>PAPANDUVA</v>
          </cell>
          <cell r="D2506" t="str">
            <v>421220</v>
          </cell>
          <cell r="F2506">
            <v>42583530</v>
          </cell>
          <cell r="H2506">
            <v>21295230</v>
          </cell>
        </row>
        <row r="2507">
          <cell r="A2507">
            <v>421240</v>
          </cell>
          <cell r="B2507" t="str">
            <v>SC</v>
          </cell>
          <cell r="C2507" t="str">
            <v>PEDRAS GRANDES</v>
          </cell>
          <cell r="D2507" t="str">
            <v>421240</v>
          </cell>
          <cell r="E2507">
            <v>121487</v>
          </cell>
          <cell r="F2507">
            <v>63010352</v>
          </cell>
          <cell r="G2507">
            <v>50006</v>
          </cell>
          <cell r="H2507">
            <v>30386689</v>
          </cell>
        </row>
        <row r="2508">
          <cell r="A2508">
            <v>421335</v>
          </cell>
          <cell r="B2508" t="str">
            <v>SC</v>
          </cell>
          <cell r="C2508" t="str">
            <v>PONTE ALTA DO NORTE</v>
          </cell>
          <cell r="D2508" t="str">
            <v>421335</v>
          </cell>
          <cell r="F2508">
            <v>10758553</v>
          </cell>
          <cell r="H2508">
            <v>5392965</v>
          </cell>
        </row>
        <row r="2509">
          <cell r="A2509">
            <v>421350</v>
          </cell>
          <cell r="B2509" t="str">
            <v>SC</v>
          </cell>
          <cell r="C2509" t="str">
            <v>PORTO BELO</v>
          </cell>
          <cell r="D2509" t="str">
            <v>421350</v>
          </cell>
          <cell r="F2509">
            <v>7169010</v>
          </cell>
          <cell r="H2509">
            <v>3584505</v>
          </cell>
        </row>
        <row r="2510">
          <cell r="A2510">
            <v>421360</v>
          </cell>
          <cell r="B2510" t="str">
            <v>SC</v>
          </cell>
          <cell r="C2510" t="str">
            <v>PORTO UNIÃO</v>
          </cell>
          <cell r="D2510" t="str">
            <v>421360</v>
          </cell>
          <cell r="E2510">
            <v>368026</v>
          </cell>
          <cell r="F2510">
            <v>55517241</v>
          </cell>
          <cell r="G2510">
            <v>186148</v>
          </cell>
          <cell r="H2510">
            <v>23559236</v>
          </cell>
        </row>
        <row r="2511">
          <cell r="A2511">
            <v>421490</v>
          </cell>
          <cell r="B2511" t="str">
            <v>SC</v>
          </cell>
          <cell r="C2511" t="str">
            <v>RIO FORTUNA</v>
          </cell>
          <cell r="D2511" t="str">
            <v>421490</v>
          </cell>
          <cell r="F2511">
            <v>9642750</v>
          </cell>
          <cell r="H2511">
            <v>4821375</v>
          </cell>
        </row>
        <row r="2512">
          <cell r="A2512">
            <v>421550</v>
          </cell>
          <cell r="B2512" t="str">
            <v>SC</v>
          </cell>
          <cell r="C2512" t="str">
            <v>SANTA CECÍLIA</v>
          </cell>
          <cell r="D2512" t="str">
            <v>421550</v>
          </cell>
          <cell r="F2512">
            <v>13850670</v>
          </cell>
          <cell r="H2512">
            <v>6925335</v>
          </cell>
        </row>
        <row r="2513">
          <cell r="A2513">
            <v>421560</v>
          </cell>
          <cell r="B2513" t="str">
            <v>SC</v>
          </cell>
          <cell r="C2513" t="str">
            <v>SANTA ROSA DE LIMA</v>
          </cell>
          <cell r="D2513" t="str">
            <v>421560</v>
          </cell>
          <cell r="F2513">
            <v>812760</v>
          </cell>
          <cell r="H2513">
            <v>406380</v>
          </cell>
        </row>
        <row r="2514">
          <cell r="A2514">
            <v>421570</v>
          </cell>
          <cell r="B2514" t="str">
            <v>SC</v>
          </cell>
          <cell r="C2514" t="str">
            <v>SANTO AMARO DA IMPERATRIZ</v>
          </cell>
          <cell r="D2514" t="str">
            <v>421570</v>
          </cell>
          <cell r="F2514">
            <v>895864750</v>
          </cell>
          <cell r="H2514">
            <v>448224975</v>
          </cell>
        </row>
        <row r="2515">
          <cell r="A2515">
            <v>421575</v>
          </cell>
          <cell r="B2515" t="str">
            <v>SC</v>
          </cell>
          <cell r="C2515" t="str">
            <v>SÃO BERNARDINO</v>
          </cell>
          <cell r="D2515" t="str">
            <v>421575</v>
          </cell>
          <cell r="F2515">
            <v>4719660</v>
          </cell>
          <cell r="H2515">
            <v>2360565</v>
          </cell>
        </row>
        <row r="2516">
          <cell r="A2516">
            <v>421605</v>
          </cell>
          <cell r="B2516" t="str">
            <v>SC</v>
          </cell>
          <cell r="C2516" t="str">
            <v>SÃO CRISTOVÃO DO SUL</v>
          </cell>
          <cell r="D2516" t="str">
            <v>421605</v>
          </cell>
          <cell r="E2516">
            <v>138398</v>
          </cell>
          <cell r="F2516">
            <v>9343137</v>
          </cell>
          <cell r="G2516">
            <v>88904</v>
          </cell>
          <cell r="H2516">
            <v>3412966</v>
          </cell>
        </row>
        <row r="2517">
          <cell r="A2517">
            <v>421630</v>
          </cell>
          <cell r="B2517" t="str">
            <v>SC</v>
          </cell>
          <cell r="C2517" t="str">
            <v>SÃO JOÃO BATISTA</v>
          </cell>
          <cell r="D2517" t="str">
            <v>421630</v>
          </cell>
          <cell r="E2517">
            <v>404004</v>
          </cell>
          <cell r="F2517">
            <v>64282449</v>
          </cell>
          <cell r="G2517">
            <v>214629</v>
          </cell>
          <cell r="H2517">
            <v>29784654</v>
          </cell>
        </row>
        <row r="2518">
          <cell r="A2518">
            <v>421660</v>
          </cell>
          <cell r="B2518" t="str">
            <v>SC</v>
          </cell>
          <cell r="C2518" t="str">
            <v>SÃO JOSÉ</v>
          </cell>
          <cell r="D2518" t="str">
            <v>421660</v>
          </cell>
          <cell r="F2518">
            <v>0</v>
          </cell>
          <cell r="H2518">
            <v>0</v>
          </cell>
        </row>
        <row r="2519">
          <cell r="A2519">
            <v>421680</v>
          </cell>
          <cell r="B2519" t="str">
            <v>SC</v>
          </cell>
          <cell r="C2519" t="str">
            <v>SÃO JOSÉ DO CERRITO</v>
          </cell>
          <cell r="D2519" t="str">
            <v>421680</v>
          </cell>
          <cell r="F2519">
            <v>18733560</v>
          </cell>
          <cell r="H2519">
            <v>9366780</v>
          </cell>
        </row>
        <row r="2520">
          <cell r="A2520">
            <v>421760</v>
          </cell>
          <cell r="B2520" t="str">
            <v>SC</v>
          </cell>
          <cell r="C2520" t="str">
            <v>SIDERÓPOLIS</v>
          </cell>
          <cell r="D2520" t="str">
            <v>421760</v>
          </cell>
          <cell r="E2520">
            <v>121021</v>
          </cell>
          <cell r="F2520">
            <v>29505894</v>
          </cell>
          <cell r="G2520">
            <v>59949</v>
          </cell>
          <cell r="H2520">
            <v>16175925</v>
          </cell>
        </row>
        <row r="2521">
          <cell r="A2521">
            <v>421770</v>
          </cell>
          <cell r="B2521" t="str">
            <v>SC</v>
          </cell>
          <cell r="C2521" t="str">
            <v>SOMBRIO</v>
          </cell>
          <cell r="D2521" t="str">
            <v>421770</v>
          </cell>
          <cell r="F2521">
            <v>9038340</v>
          </cell>
          <cell r="H2521">
            <v>4519170</v>
          </cell>
        </row>
        <row r="2522">
          <cell r="A2522">
            <v>421790</v>
          </cell>
          <cell r="B2522" t="str">
            <v>SC</v>
          </cell>
          <cell r="C2522" t="str">
            <v>TANGARÁ</v>
          </cell>
          <cell r="D2522" t="str">
            <v>421790</v>
          </cell>
          <cell r="F2522">
            <v>11091060</v>
          </cell>
          <cell r="H2522">
            <v>5545530</v>
          </cell>
        </row>
        <row r="2523">
          <cell r="A2523">
            <v>421825</v>
          </cell>
          <cell r="B2523" t="str">
            <v>SC</v>
          </cell>
          <cell r="C2523" t="str">
            <v>TIMBÓ GRANDE</v>
          </cell>
          <cell r="D2523" t="str">
            <v>421825</v>
          </cell>
          <cell r="F2523">
            <v>14702070</v>
          </cell>
          <cell r="H2523">
            <v>7351035</v>
          </cell>
        </row>
        <row r="2524">
          <cell r="A2524">
            <v>421850</v>
          </cell>
          <cell r="B2524" t="str">
            <v>SC</v>
          </cell>
          <cell r="C2524" t="str">
            <v>TREZE TÍLIAS</v>
          </cell>
          <cell r="D2524" t="str">
            <v>421850</v>
          </cell>
          <cell r="F2524">
            <v>10991956</v>
          </cell>
          <cell r="H2524">
            <v>5497560</v>
          </cell>
        </row>
        <row r="2525">
          <cell r="A2525">
            <v>421870</v>
          </cell>
          <cell r="B2525" t="str">
            <v>SC</v>
          </cell>
          <cell r="C2525" t="str">
            <v>TUBARÃO</v>
          </cell>
          <cell r="D2525" t="str">
            <v>421870</v>
          </cell>
          <cell r="F2525">
            <v>178748280</v>
          </cell>
          <cell r="H2525">
            <v>89374140</v>
          </cell>
        </row>
        <row r="2526">
          <cell r="A2526">
            <v>421885</v>
          </cell>
          <cell r="B2526" t="str">
            <v>SC</v>
          </cell>
          <cell r="C2526" t="str">
            <v>UNIÃO DO OESTE</v>
          </cell>
          <cell r="D2526" t="str">
            <v>421885</v>
          </cell>
          <cell r="F2526">
            <v>11854560</v>
          </cell>
          <cell r="H2526">
            <v>5927280</v>
          </cell>
        </row>
        <row r="2527">
          <cell r="A2527">
            <v>421915</v>
          </cell>
          <cell r="B2527" t="str">
            <v>SC</v>
          </cell>
          <cell r="C2527" t="str">
            <v>VARGEM</v>
          </cell>
          <cell r="D2527" t="str">
            <v>421915</v>
          </cell>
          <cell r="F2527">
            <v>14090470</v>
          </cell>
          <cell r="H2527">
            <v>7045410</v>
          </cell>
        </row>
        <row r="2528">
          <cell r="A2528">
            <v>421985</v>
          </cell>
          <cell r="B2528" t="str">
            <v>SC</v>
          </cell>
          <cell r="C2528" t="str">
            <v>ZORTÉA</v>
          </cell>
          <cell r="D2528" t="str">
            <v>421985</v>
          </cell>
          <cell r="E2528">
            <v>87089</v>
          </cell>
          <cell r="F2528">
            <v>8054319</v>
          </cell>
          <cell r="G2528">
            <v>56430</v>
          </cell>
          <cell r="H2528">
            <v>3763295</v>
          </cell>
        </row>
        <row r="2529">
          <cell r="A2529">
            <v>350040</v>
          </cell>
          <cell r="B2529" t="str">
            <v>SP</v>
          </cell>
          <cell r="C2529" t="str">
            <v>ÁGUAS DA PRATA</v>
          </cell>
          <cell r="D2529" t="str">
            <v>350040</v>
          </cell>
          <cell r="F2529">
            <v>59662060</v>
          </cell>
          <cell r="H2529">
            <v>29860080</v>
          </cell>
        </row>
        <row r="2530">
          <cell r="A2530">
            <v>350050</v>
          </cell>
          <cell r="B2530" t="str">
            <v>SP</v>
          </cell>
          <cell r="C2530" t="str">
            <v>ÁGUAS DE LINDÓIA</v>
          </cell>
          <cell r="D2530" t="str">
            <v>350050</v>
          </cell>
          <cell r="F2530">
            <v>126572855</v>
          </cell>
          <cell r="H2530">
            <v>63286515</v>
          </cell>
        </row>
        <row r="2531">
          <cell r="A2531">
            <v>350090</v>
          </cell>
          <cell r="B2531" t="str">
            <v>SP</v>
          </cell>
          <cell r="C2531" t="str">
            <v>ALTAIR</v>
          </cell>
          <cell r="D2531" t="str">
            <v>350090</v>
          </cell>
          <cell r="F2531">
            <v>8088390</v>
          </cell>
          <cell r="H2531">
            <v>4044195</v>
          </cell>
        </row>
        <row r="2532">
          <cell r="A2532">
            <v>350110</v>
          </cell>
          <cell r="B2532" t="str">
            <v>SP</v>
          </cell>
          <cell r="C2532" t="str">
            <v>ALTO ALEGRE</v>
          </cell>
          <cell r="D2532" t="str">
            <v>350110</v>
          </cell>
          <cell r="F2532">
            <v>386670</v>
          </cell>
          <cell r="H2532">
            <v>193335</v>
          </cell>
        </row>
        <row r="2533">
          <cell r="A2533">
            <v>350120</v>
          </cell>
          <cell r="B2533" t="str">
            <v>SP</v>
          </cell>
          <cell r="C2533" t="str">
            <v>ÁLVARES FLORENCE</v>
          </cell>
          <cell r="D2533" t="str">
            <v>350120</v>
          </cell>
          <cell r="F2533">
            <v>480</v>
          </cell>
          <cell r="H2533">
            <v>240</v>
          </cell>
        </row>
        <row r="2534">
          <cell r="A2534">
            <v>350140</v>
          </cell>
          <cell r="B2534" t="str">
            <v>SP</v>
          </cell>
          <cell r="C2534" t="str">
            <v>ÁLVARO DE CARVALHO</v>
          </cell>
          <cell r="D2534" t="str">
            <v>350140</v>
          </cell>
          <cell r="F2534">
            <v>15612185</v>
          </cell>
          <cell r="H2534">
            <v>7811535</v>
          </cell>
        </row>
        <row r="2535">
          <cell r="A2535">
            <v>350150</v>
          </cell>
          <cell r="B2535" t="str">
            <v>SP</v>
          </cell>
          <cell r="C2535" t="str">
            <v>ALVINLÂNDIA</v>
          </cell>
          <cell r="D2535" t="str">
            <v>350150</v>
          </cell>
          <cell r="E2535">
            <v>69307</v>
          </cell>
          <cell r="F2535">
            <v>6032343</v>
          </cell>
          <cell r="G2535">
            <v>33222</v>
          </cell>
          <cell r="H2535">
            <v>3441502</v>
          </cell>
        </row>
        <row r="2536">
          <cell r="A2536">
            <v>350220</v>
          </cell>
          <cell r="B2536" t="str">
            <v>SP</v>
          </cell>
          <cell r="C2536" t="str">
            <v>ANGATUBA</v>
          </cell>
          <cell r="D2536" t="str">
            <v>350220</v>
          </cell>
          <cell r="E2536">
            <v>469278</v>
          </cell>
          <cell r="F2536">
            <v>86462572</v>
          </cell>
          <cell r="G2536">
            <v>200745</v>
          </cell>
          <cell r="H2536">
            <v>41945973</v>
          </cell>
        </row>
        <row r="2537">
          <cell r="A2537">
            <v>350240</v>
          </cell>
          <cell r="B2537" t="str">
            <v>SP</v>
          </cell>
          <cell r="C2537" t="str">
            <v>ANHUMAS</v>
          </cell>
          <cell r="D2537" t="str">
            <v>350240</v>
          </cell>
          <cell r="F2537">
            <v>19903550</v>
          </cell>
          <cell r="H2537">
            <v>9964725</v>
          </cell>
        </row>
        <row r="2538">
          <cell r="A2538">
            <v>350270</v>
          </cell>
          <cell r="B2538" t="str">
            <v>SP</v>
          </cell>
          <cell r="C2538" t="str">
            <v>APIAÍ</v>
          </cell>
          <cell r="D2538" t="str">
            <v>350270</v>
          </cell>
          <cell r="F2538">
            <v>44011391</v>
          </cell>
          <cell r="H2538">
            <v>22033650</v>
          </cell>
        </row>
        <row r="2539">
          <cell r="A2539">
            <v>350300</v>
          </cell>
          <cell r="B2539" t="str">
            <v>SP</v>
          </cell>
          <cell r="C2539" t="str">
            <v>ARAMINA</v>
          </cell>
          <cell r="D2539" t="str">
            <v>350300</v>
          </cell>
          <cell r="E2539">
            <v>46861</v>
          </cell>
          <cell r="F2539">
            <v>12711627</v>
          </cell>
          <cell r="G2539">
            <v>41180</v>
          </cell>
          <cell r="H2539">
            <v>5585489</v>
          </cell>
        </row>
        <row r="2540">
          <cell r="A2540">
            <v>350315</v>
          </cell>
          <cell r="B2540" t="str">
            <v>SP</v>
          </cell>
          <cell r="C2540" t="str">
            <v>ARAPEÍ</v>
          </cell>
          <cell r="D2540" t="str">
            <v>350315</v>
          </cell>
          <cell r="E2540">
            <v>60644</v>
          </cell>
          <cell r="F2540">
            <v>23237044</v>
          </cell>
          <cell r="H2540">
            <v>11678946</v>
          </cell>
        </row>
        <row r="2541">
          <cell r="A2541">
            <v>350320</v>
          </cell>
          <cell r="B2541" t="str">
            <v>SP</v>
          </cell>
          <cell r="C2541" t="str">
            <v>ARARAQUARA</v>
          </cell>
          <cell r="D2541" t="str">
            <v>350320</v>
          </cell>
          <cell r="E2541">
            <v>2790328</v>
          </cell>
          <cell r="F2541">
            <v>335325275</v>
          </cell>
          <cell r="G2541">
            <v>1322558</v>
          </cell>
          <cell r="H2541">
            <v>139994476</v>
          </cell>
        </row>
        <row r="2542">
          <cell r="A2542">
            <v>350350</v>
          </cell>
          <cell r="B2542" t="str">
            <v>SP</v>
          </cell>
          <cell r="C2542" t="str">
            <v>AREIAS</v>
          </cell>
          <cell r="D2542" t="str">
            <v>350350</v>
          </cell>
          <cell r="E2542">
            <v>50436</v>
          </cell>
          <cell r="F2542">
            <v>11266342</v>
          </cell>
          <cell r="G2542">
            <v>23839</v>
          </cell>
          <cell r="H2542">
            <v>5131730</v>
          </cell>
        </row>
        <row r="2543">
          <cell r="A2543">
            <v>350370</v>
          </cell>
          <cell r="B2543" t="str">
            <v>SP</v>
          </cell>
          <cell r="C2543" t="str">
            <v>ARIRANHA</v>
          </cell>
          <cell r="D2543" t="str">
            <v>350370</v>
          </cell>
          <cell r="F2543">
            <v>10811730</v>
          </cell>
          <cell r="H2543">
            <v>5405865</v>
          </cell>
        </row>
        <row r="2544">
          <cell r="A2544">
            <v>350390</v>
          </cell>
          <cell r="B2544" t="str">
            <v>SP</v>
          </cell>
          <cell r="C2544" t="str">
            <v>ARUJÁ</v>
          </cell>
          <cell r="D2544" t="str">
            <v>350390</v>
          </cell>
          <cell r="E2544">
            <v>1363937</v>
          </cell>
          <cell r="F2544">
            <v>589468496</v>
          </cell>
          <cell r="G2544">
            <v>659372</v>
          </cell>
          <cell r="H2544">
            <v>296502123</v>
          </cell>
        </row>
        <row r="2545">
          <cell r="A2545">
            <v>350400</v>
          </cell>
          <cell r="B2545" t="str">
            <v>SP</v>
          </cell>
          <cell r="C2545" t="str">
            <v>ASSIS</v>
          </cell>
          <cell r="D2545" t="str">
            <v>350400</v>
          </cell>
          <cell r="F2545">
            <v>139021668</v>
          </cell>
          <cell r="H2545">
            <v>69532380</v>
          </cell>
        </row>
        <row r="2546">
          <cell r="A2546">
            <v>350410</v>
          </cell>
          <cell r="B2546" t="str">
            <v>SP</v>
          </cell>
          <cell r="C2546" t="str">
            <v>ATIBAIA</v>
          </cell>
          <cell r="D2546" t="str">
            <v>350410</v>
          </cell>
          <cell r="E2546">
            <v>2581703</v>
          </cell>
          <cell r="F2546">
            <v>494771249</v>
          </cell>
          <cell r="G2546">
            <v>1154028</v>
          </cell>
          <cell r="H2546">
            <v>232540670</v>
          </cell>
        </row>
        <row r="2547">
          <cell r="A2547">
            <v>350450</v>
          </cell>
          <cell r="B2547" t="str">
            <v>SP</v>
          </cell>
          <cell r="C2547" t="str">
            <v>AVARÉ</v>
          </cell>
          <cell r="D2547" t="str">
            <v>350450</v>
          </cell>
          <cell r="E2547">
            <v>1023030</v>
          </cell>
          <cell r="F2547">
            <v>187672792</v>
          </cell>
          <cell r="G2547">
            <v>582980</v>
          </cell>
          <cell r="H2547">
            <v>92376592</v>
          </cell>
        </row>
        <row r="2548">
          <cell r="A2548">
            <v>350460</v>
          </cell>
          <cell r="B2548" t="str">
            <v>SP</v>
          </cell>
          <cell r="C2548" t="str">
            <v>BADY BASSITT</v>
          </cell>
          <cell r="D2548" t="str">
            <v>350460</v>
          </cell>
          <cell r="E2548">
            <v>358796</v>
          </cell>
          <cell r="F2548">
            <v>38743820</v>
          </cell>
          <cell r="G2548">
            <v>180092</v>
          </cell>
          <cell r="H2548">
            <v>20751025</v>
          </cell>
        </row>
        <row r="2549">
          <cell r="A2549">
            <v>350490</v>
          </cell>
          <cell r="B2549" t="str">
            <v>SP</v>
          </cell>
          <cell r="C2549" t="str">
            <v>BANANAL</v>
          </cell>
          <cell r="D2549" t="str">
            <v>350490</v>
          </cell>
          <cell r="E2549">
            <v>80244</v>
          </cell>
          <cell r="F2549">
            <v>20836220</v>
          </cell>
          <cell r="G2549">
            <v>41718</v>
          </cell>
          <cell r="H2549">
            <v>9945935</v>
          </cell>
        </row>
        <row r="2550">
          <cell r="A2550">
            <v>350535</v>
          </cell>
          <cell r="B2550" t="str">
            <v>SP</v>
          </cell>
          <cell r="C2550" t="str">
            <v>BARRA DO CHAPÉU</v>
          </cell>
          <cell r="D2550" t="str">
            <v>350535</v>
          </cell>
          <cell r="E2550">
            <v>32852</v>
          </cell>
          <cell r="F2550">
            <v>9746152</v>
          </cell>
          <cell r="G2550">
            <v>21616</v>
          </cell>
          <cell r="H2550">
            <v>5106958</v>
          </cell>
        </row>
        <row r="2551">
          <cell r="A2551">
            <v>350540</v>
          </cell>
          <cell r="B2551" t="str">
            <v>SP</v>
          </cell>
          <cell r="C2551" t="str">
            <v>BARRA DO TURVO</v>
          </cell>
          <cell r="D2551" t="str">
            <v>350540</v>
          </cell>
          <cell r="F2551">
            <v>38883772</v>
          </cell>
          <cell r="H2551">
            <v>19485510</v>
          </cell>
        </row>
        <row r="2552">
          <cell r="A2552">
            <v>350560</v>
          </cell>
          <cell r="B2552" t="str">
            <v>SP</v>
          </cell>
          <cell r="C2552" t="str">
            <v>BARRINHA</v>
          </cell>
          <cell r="D2552" t="str">
            <v>350560</v>
          </cell>
          <cell r="F2552">
            <v>735000</v>
          </cell>
          <cell r="H2552">
            <v>367500</v>
          </cell>
        </row>
        <row r="2553">
          <cell r="A2553">
            <v>350600</v>
          </cell>
          <cell r="B2553" t="str">
            <v>SP</v>
          </cell>
          <cell r="C2553" t="str">
            <v>BAURU</v>
          </cell>
          <cell r="D2553" t="str">
            <v>350600</v>
          </cell>
          <cell r="F2553">
            <v>470835289</v>
          </cell>
          <cell r="H2553">
            <v>236031030</v>
          </cell>
        </row>
        <row r="2554">
          <cell r="A2554">
            <v>350610</v>
          </cell>
          <cell r="B2554" t="str">
            <v>SP</v>
          </cell>
          <cell r="C2554" t="str">
            <v>BEBEDOURO</v>
          </cell>
          <cell r="D2554" t="str">
            <v>350610</v>
          </cell>
          <cell r="F2554">
            <v>71280</v>
          </cell>
          <cell r="H2554">
            <v>35640</v>
          </cell>
        </row>
        <row r="2555">
          <cell r="A2555">
            <v>350660</v>
          </cell>
          <cell r="B2555" t="str">
            <v>SP</v>
          </cell>
          <cell r="C2555" t="str">
            <v>BIRITIBA-MIRIM</v>
          </cell>
          <cell r="D2555" t="str">
            <v>350660</v>
          </cell>
          <cell r="E2555">
            <v>78074</v>
          </cell>
          <cell r="F2555">
            <v>67691945</v>
          </cell>
          <cell r="G2555">
            <v>47478</v>
          </cell>
          <cell r="H2555">
            <v>31774099</v>
          </cell>
        </row>
        <row r="2556">
          <cell r="A2556">
            <v>350670</v>
          </cell>
          <cell r="B2556" t="str">
            <v>SP</v>
          </cell>
          <cell r="C2556" t="str">
            <v>BOA ESPERANÇA DO SUL</v>
          </cell>
          <cell r="D2556" t="str">
            <v>350670</v>
          </cell>
          <cell r="F2556">
            <v>20501850</v>
          </cell>
          <cell r="H2556">
            <v>10251345</v>
          </cell>
        </row>
        <row r="2557">
          <cell r="A2557">
            <v>350690</v>
          </cell>
          <cell r="B2557" t="str">
            <v>SP</v>
          </cell>
          <cell r="C2557" t="str">
            <v>BOFETE</v>
          </cell>
          <cell r="D2557" t="str">
            <v>350690</v>
          </cell>
          <cell r="F2557">
            <v>5099430</v>
          </cell>
          <cell r="H2557">
            <v>2549715</v>
          </cell>
        </row>
        <row r="2558">
          <cell r="A2558">
            <v>350715</v>
          </cell>
          <cell r="B2558" t="str">
            <v>SP</v>
          </cell>
          <cell r="C2558" t="str">
            <v>BOM SUCESSO DE ITARARÉ</v>
          </cell>
          <cell r="D2558" t="str">
            <v>350715</v>
          </cell>
          <cell r="E2558">
            <v>52631</v>
          </cell>
          <cell r="F2558">
            <v>5977706</v>
          </cell>
          <cell r="G2558">
            <v>28508</v>
          </cell>
          <cell r="H2558">
            <v>2436211</v>
          </cell>
        </row>
        <row r="2559">
          <cell r="A2559">
            <v>350800</v>
          </cell>
          <cell r="B2559" t="str">
            <v>SP</v>
          </cell>
          <cell r="C2559" t="str">
            <v>BURI</v>
          </cell>
          <cell r="D2559" t="str">
            <v>350800</v>
          </cell>
          <cell r="F2559">
            <v>876000</v>
          </cell>
          <cell r="H2559">
            <v>438000</v>
          </cell>
        </row>
        <row r="2560">
          <cell r="A2560">
            <v>350860</v>
          </cell>
          <cell r="B2560" t="str">
            <v>SP</v>
          </cell>
          <cell r="C2560" t="str">
            <v>CACHOEIRA PAULISTA</v>
          </cell>
          <cell r="D2560" t="str">
            <v>350860</v>
          </cell>
          <cell r="F2560">
            <v>112027990</v>
          </cell>
          <cell r="H2560">
            <v>57242145</v>
          </cell>
        </row>
        <row r="2561">
          <cell r="A2561">
            <v>350890</v>
          </cell>
          <cell r="B2561" t="str">
            <v>SP</v>
          </cell>
          <cell r="C2561" t="str">
            <v>CAIABU</v>
          </cell>
          <cell r="D2561" t="str">
            <v>350890</v>
          </cell>
          <cell r="E2561">
            <v>64859</v>
          </cell>
          <cell r="F2561">
            <v>20929112</v>
          </cell>
          <cell r="G2561">
            <v>65767</v>
          </cell>
          <cell r="H2561">
            <v>10859338</v>
          </cell>
        </row>
        <row r="2562">
          <cell r="A2562">
            <v>350920</v>
          </cell>
          <cell r="B2562" t="str">
            <v>SP</v>
          </cell>
          <cell r="C2562" t="str">
            <v>CAJAMAR</v>
          </cell>
          <cell r="D2562" t="str">
            <v>350920</v>
          </cell>
          <cell r="E2562">
            <v>1005212</v>
          </cell>
          <cell r="F2562">
            <v>107276302</v>
          </cell>
          <cell r="G2562">
            <v>462369</v>
          </cell>
          <cell r="H2562">
            <v>55905138</v>
          </cell>
        </row>
        <row r="2563">
          <cell r="A2563">
            <v>350925</v>
          </cell>
          <cell r="B2563" t="str">
            <v>SP</v>
          </cell>
          <cell r="C2563" t="str">
            <v>CAJATI</v>
          </cell>
          <cell r="D2563" t="str">
            <v>350925</v>
          </cell>
          <cell r="F2563">
            <v>91076140</v>
          </cell>
          <cell r="H2563">
            <v>45573525</v>
          </cell>
        </row>
        <row r="2564">
          <cell r="A2564">
            <v>350940</v>
          </cell>
          <cell r="B2564" t="str">
            <v>SP</v>
          </cell>
          <cell r="C2564" t="str">
            <v>CAJURU</v>
          </cell>
          <cell r="D2564" t="str">
            <v>350940</v>
          </cell>
          <cell r="F2564">
            <v>73482413</v>
          </cell>
          <cell r="H2564">
            <v>36813555</v>
          </cell>
        </row>
        <row r="2565">
          <cell r="A2565">
            <v>350945</v>
          </cell>
          <cell r="B2565" t="str">
            <v>SP</v>
          </cell>
          <cell r="C2565" t="str">
            <v>CAMPINA DO MONTE ALEGRE</v>
          </cell>
          <cell r="D2565" t="str">
            <v>350945</v>
          </cell>
          <cell r="F2565">
            <v>0</v>
          </cell>
          <cell r="H2565">
            <v>0</v>
          </cell>
        </row>
        <row r="2566">
          <cell r="A2566">
            <v>350960</v>
          </cell>
          <cell r="B2566" t="str">
            <v>SP</v>
          </cell>
          <cell r="C2566" t="str">
            <v>CAMPO LIMPO PAULISTA</v>
          </cell>
          <cell r="D2566" t="str">
            <v>350960</v>
          </cell>
          <cell r="E2566">
            <v>705172</v>
          </cell>
          <cell r="F2566">
            <v>46300895</v>
          </cell>
          <cell r="G2566">
            <v>337641</v>
          </cell>
          <cell r="H2566">
            <v>15678165</v>
          </cell>
        </row>
        <row r="2567">
          <cell r="A2567">
            <v>350990</v>
          </cell>
          <cell r="B2567" t="str">
            <v>SP</v>
          </cell>
          <cell r="C2567" t="str">
            <v>CANANÉIA</v>
          </cell>
          <cell r="D2567" t="str">
            <v>350990</v>
          </cell>
          <cell r="F2567">
            <v>4190700</v>
          </cell>
          <cell r="H2567">
            <v>2095350</v>
          </cell>
        </row>
        <row r="2568">
          <cell r="A2568">
            <v>350995</v>
          </cell>
          <cell r="B2568" t="str">
            <v>SP</v>
          </cell>
          <cell r="C2568" t="str">
            <v>CANAS</v>
          </cell>
          <cell r="D2568" t="str">
            <v>350995</v>
          </cell>
          <cell r="F2568">
            <v>2373690</v>
          </cell>
          <cell r="H2568">
            <v>1186845</v>
          </cell>
        </row>
        <row r="2569">
          <cell r="A2569">
            <v>351000</v>
          </cell>
          <cell r="B2569" t="str">
            <v>SP</v>
          </cell>
          <cell r="C2569" t="str">
            <v>CÂNDIDO MOTA</v>
          </cell>
          <cell r="D2569" t="str">
            <v>351000</v>
          </cell>
          <cell r="E2569">
            <v>421606</v>
          </cell>
          <cell r="F2569">
            <v>65239584</v>
          </cell>
          <cell r="G2569">
            <v>213976</v>
          </cell>
          <cell r="H2569">
            <v>28726227</v>
          </cell>
        </row>
        <row r="2570">
          <cell r="A2570">
            <v>351010</v>
          </cell>
          <cell r="B2570" t="str">
            <v>SP</v>
          </cell>
          <cell r="C2570" t="str">
            <v>CÂNDIDO RODRIGUES</v>
          </cell>
          <cell r="D2570" t="str">
            <v>351010</v>
          </cell>
          <cell r="E2570">
            <v>43505</v>
          </cell>
          <cell r="F2570">
            <v>94305834</v>
          </cell>
          <cell r="G2570">
            <v>29755</v>
          </cell>
          <cell r="H2570">
            <v>47569257</v>
          </cell>
        </row>
        <row r="2571">
          <cell r="A2571">
            <v>351020</v>
          </cell>
          <cell r="B2571" t="str">
            <v>SP</v>
          </cell>
          <cell r="C2571" t="str">
            <v>CAPÃO BONITO</v>
          </cell>
          <cell r="D2571" t="str">
            <v>351020</v>
          </cell>
          <cell r="F2571">
            <v>72368050</v>
          </cell>
          <cell r="H2571">
            <v>36201525</v>
          </cell>
        </row>
        <row r="2572">
          <cell r="A2572">
            <v>351050</v>
          </cell>
          <cell r="B2572" t="str">
            <v>SP</v>
          </cell>
          <cell r="C2572" t="str">
            <v>CARAGUATATUBA</v>
          </cell>
          <cell r="D2572" t="str">
            <v>351050</v>
          </cell>
          <cell r="E2572">
            <v>937859</v>
          </cell>
          <cell r="F2572">
            <v>181323026</v>
          </cell>
          <cell r="G2572">
            <v>336417</v>
          </cell>
          <cell r="H2572">
            <v>80131668</v>
          </cell>
        </row>
        <row r="2573">
          <cell r="A2573">
            <v>351060</v>
          </cell>
          <cell r="B2573" t="str">
            <v>SP</v>
          </cell>
          <cell r="C2573" t="str">
            <v>CARAPICUÍBA</v>
          </cell>
          <cell r="D2573" t="str">
            <v>351060</v>
          </cell>
          <cell r="E2573">
            <v>2970491</v>
          </cell>
          <cell r="F2573">
            <v>732469789</v>
          </cell>
          <cell r="G2573">
            <v>1387007</v>
          </cell>
          <cell r="H2573">
            <v>319573431</v>
          </cell>
        </row>
        <row r="2574">
          <cell r="A2574">
            <v>351090</v>
          </cell>
          <cell r="B2574" t="str">
            <v>SP</v>
          </cell>
          <cell r="C2574" t="str">
            <v>CÁSSIA DOS COQUEIROS</v>
          </cell>
          <cell r="D2574" t="str">
            <v>351090</v>
          </cell>
          <cell r="F2574">
            <v>6063030</v>
          </cell>
          <cell r="H2574">
            <v>3031515</v>
          </cell>
        </row>
        <row r="2575">
          <cell r="A2575">
            <v>351110</v>
          </cell>
          <cell r="B2575" t="str">
            <v>SP</v>
          </cell>
          <cell r="C2575" t="str">
            <v>CATANDUVA</v>
          </cell>
          <cell r="D2575" t="str">
            <v>351110</v>
          </cell>
          <cell r="F2575">
            <v>2870780</v>
          </cell>
          <cell r="H2575">
            <v>1436475</v>
          </cell>
        </row>
        <row r="2576">
          <cell r="A2576">
            <v>351140</v>
          </cell>
          <cell r="B2576" t="str">
            <v>SP</v>
          </cell>
          <cell r="C2576" t="str">
            <v>CERQUEIRA CÉSAR</v>
          </cell>
          <cell r="D2576" t="str">
            <v>351140</v>
          </cell>
          <cell r="F2576">
            <v>79613580</v>
          </cell>
          <cell r="H2576">
            <v>39821910</v>
          </cell>
        </row>
        <row r="2577">
          <cell r="A2577">
            <v>351160</v>
          </cell>
          <cell r="B2577" t="str">
            <v>SP</v>
          </cell>
          <cell r="C2577" t="str">
            <v>CESÁRIO LANGE</v>
          </cell>
          <cell r="D2577" t="str">
            <v>351160</v>
          </cell>
          <cell r="F2577">
            <v>12673860</v>
          </cell>
          <cell r="H2577">
            <v>6336930</v>
          </cell>
        </row>
        <row r="2578">
          <cell r="A2578">
            <v>351240</v>
          </cell>
          <cell r="B2578" t="str">
            <v>SP</v>
          </cell>
          <cell r="C2578" t="str">
            <v>CORDEIRÓPOLIS</v>
          </cell>
          <cell r="D2578" t="str">
            <v>351240</v>
          </cell>
          <cell r="E2578">
            <v>7917</v>
          </cell>
          <cell r="F2578">
            <v>285704401</v>
          </cell>
          <cell r="G2578">
            <v>5020</v>
          </cell>
          <cell r="H2578">
            <v>154176960</v>
          </cell>
        </row>
        <row r="2579">
          <cell r="A2579">
            <v>351260</v>
          </cell>
          <cell r="B2579" t="str">
            <v>SP</v>
          </cell>
          <cell r="C2579" t="str">
            <v>CORONEL MACEDO</v>
          </cell>
          <cell r="D2579" t="str">
            <v>351260</v>
          </cell>
          <cell r="F2579">
            <v>13498186</v>
          </cell>
          <cell r="H2579">
            <v>6752250</v>
          </cell>
        </row>
        <row r="2580">
          <cell r="A2580">
            <v>351280</v>
          </cell>
          <cell r="B2580" t="str">
            <v>SP</v>
          </cell>
          <cell r="C2580" t="str">
            <v>COSMÓPOLIS</v>
          </cell>
          <cell r="D2580" t="str">
            <v>351280</v>
          </cell>
          <cell r="F2580">
            <v>108514110</v>
          </cell>
          <cell r="H2580">
            <v>54458655</v>
          </cell>
        </row>
        <row r="2581">
          <cell r="A2581">
            <v>351340</v>
          </cell>
          <cell r="B2581" t="str">
            <v>SP</v>
          </cell>
          <cell r="C2581" t="str">
            <v>CRUZEIRO</v>
          </cell>
          <cell r="D2581" t="str">
            <v>351340</v>
          </cell>
          <cell r="E2581">
            <v>443503</v>
          </cell>
          <cell r="F2581">
            <v>44890794</v>
          </cell>
          <cell r="G2581">
            <v>222630</v>
          </cell>
          <cell r="H2581">
            <v>20060366</v>
          </cell>
        </row>
        <row r="2582">
          <cell r="A2582">
            <v>351360</v>
          </cell>
          <cell r="B2582" t="str">
            <v>SP</v>
          </cell>
          <cell r="C2582" t="str">
            <v>CUNHA</v>
          </cell>
          <cell r="D2582" t="str">
            <v>351360</v>
          </cell>
          <cell r="F2582">
            <v>23208820</v>
          </cell>
          <cell r="H2582">
            <v>11604585</v>
          </cell>
        </row>
        <row r="2583">
          <cell r="A2583">
            <v>351380</v>
          </cell>
          <cell r="B2583" t="str">
            <v>SP</v>
          </cell>
          <cell r="C2583" t="str">
            <v>DIADEMA</v>
          </cell>
          <cell r="D2583" t="str">
            <v>351380</v>
          </cell>
          <cell r="E2583">
            <v>4573</v>
          </cell>
          <cell r="F2583">
            <v>587395829</v>
          </cell>
          <cell r="G2583">
            <v>2759</v>
          </cell>
          <cell r="H2583">
            <v>293501922</v>
          </cell>
        </row>
        <row r="2584">
          <cell r="A2584">
            <v>351460</v>
          </cell>
          <cell r="B2584" t="str">
            <v>SP</v>
          </cell>
          <cell r="C2584" t="str">
            <v>DUMONT</v>
          </cell>
          <cell r="D2584" t="str">
            <v>351460</v>
          </cell>
          <cell r="E2584">
            <v>82482</v>
          </cell>
          <cell r="F2584">
            <v>28228607</v>
          </cell>
          <cell r="G2584">
            <v>41448</v>
          </cell>
          <cell r="H2584">
            <v>13247159</v>
          </cell>
        </row>
        <row r="2585">
          <cell r="A2585">
            <v>351470</v>
          </cell>
          <cell r="B2585" t="str">
            <v>SP</v>
          </cell>
          <cell r="C2585" t="str">
            <v>ECHAPORÃ</v>
          </cell>
          <cell r="D2585" t="str">
            <v>351470</v>
          </cell>
          <cell r="F2585">
            <v>159930</v>
          </cell>
          <cell r="H2585">
            <v>79965</v>
          </cell>
        </row>
        <row r="2586">
          <cell r="A2586">
            <v>351480</v>
          </cell>
          <cell r="B2586" t="str">
            <v>SP</v>
          </cell>
          <cell r="C2586" t="str">
            <v>ELDORADO</v>
          </cell>
          <cell r="D2586" t="str">
            <v>351480</v>
          </cell>
          <cell r="F2586">
            <v>51746283</v>
          </cell>
          <cell r="H2586">
            <v>26001525</v>
          </cell>
        </row>
        <row r="2587">
          <cell r="A2587">
            <v>351510</v>
          </cell>
          <cell r="B2587" t="str">
            <v>SP</v>
          </cell>
          <cell r="C2587" t="str">
            <v>EMBU-GUAÇU</v>
          </cell>
          <cell r="D2587" t="str">
            <v>351510</v>
          </cell>
          <cell r="F2587">
            <v>5526027</v>
          </cell>
          <cell r="H2587">
            <v>2764200</v>
          </cell>
        </row>
        <row r="2588">
          <cell r="A2588">
            <v>351512</v>
          </cell>
          <cell r="B2588" t="str">
            <v>SP</v>
          </cell>
          <cell r="C2588" t="str">
            <v>EMILIANÓPOLIS</v>
          </cell>
          <cell r="D2588" t="str">
            <v>351512</v>
          </cell>
          <cell r="F2588">
            <v>198471020</v>
          </cell>
          <cell r="H2588">
            <v>99237540</v>
          </cell>
        </row>
        <row r="2589">
          <cell r="A2589">
            <v>351530</v>
          </cell>
          <cell r="B2589" t="str">
            <v>SP</v>
          </cell>
          <cell r="C2589" t="str">
            <v>ESTRELA DO NORTE</v>
          </cell>
          <cell r="D2589" t="str">
            <v>351530</v>
          </cell>
          <cell r="E2589">
            <v>52097</v>
          </cell>
          <cell r="F2589">
            <v>9496877</v>
          </cell>
          <cell r="G2589">
            <v>26463</v>
          </cell>
          <cell r="H2589">
            <v>4334106</v>
          </cell>
        </row>
        <row r="2590">
          <cell r="A2590">
            <v>351535</v>
          </cell>
          <cell r="B2590" t="str">
            <v>SP</v>
          </cell>
          <cell r="C2590" t="str">
            <v>EUCLIDES DA CUNHA PAULISTA</v>
          </cell>
          <cell r="D2590" t="str">
            <v>351535</v>
          </cell>
          <cell r="F2590">
            <v>12347490</v>
          </cell>
          <cell r="H2590">
            <v>6173745</v>
          </cell>
        </row>
        <row r="2591">
          <cell r="A2591">
            <v>351560</v>
          </cell>
          <cell r="B2591" t="str">
            <v>SP</v>
          </cell>
          <cell r="C2591" t="str">
            <v>FERNANDO PRESTES</v>
          </cell>
          <cell r="D2591" t="str">
            <v>351560</v>
          </cell>
          <cell r="F2591">
            <v>9892540</v>
          </cell>
          <cell r="H2591">
            <v>4946970</v>
          </cell>
        </row>
        <row r="2592">
          <cell r="A2592">
            <v>351565</v>
          </cell>
          <cell r="B2592" t="str">
            <v>SP</v>
          </cell>
          <cell r="C2592" t="str">
            <v>FERNÃO</v>
          </cell>
          <cell r="D2592" t="str">
            <v>351565</v>
          </cell>
          <cell r="F2592">
            <v>7874530</v>
          </cell>
          <cell r="H2592">
            <v>3938490</v>
          </cell>
        </row>
        <row r="2593">
          <cell r="A2593">
            <v>351570</v>
          </cell>
          <cell r="B2593" t="str">
            <v>SP</v>
          </cell>
          <cell r="C2593" t="str">
            <v>FERRAZ DE VASCONCELOS</v>
          </cell>
          <cell r="D2593" t="str">
            <v>351570</v>
          </cell>
          <cell r="F2593">
            <v>799130559</v>
          </cell>
          <cell r="H2593">
            <v>399588915</v>
          </cell>
        </row>
        <row r="2594">
          <cell r="A2594">
            <v>351610</v>
          </cell>
          <cell r="B2594" t="str">
            <v>SP</v>
          </cell>
          <cell r="C2594" t="str">
            <v>FLORÍNIA</v>
          </cell>
          <cell r="D2594" t="str">
            <v>351610</v>
          </cell>
          <cell r="F2594">
            <v>7422420</v>
          </cell>
          <cell r="H2594">
            <v>3711210</v>
          </cell>
        </row>
        <row r="2595">
          <cell r="A2595">
            <v>351640</v>
          </cell>
          <cell r="B2595" t="str">
            <v>SP</v>
          </cell>
          <cell r="C2595" t="str">
            <v>FRANCO DA ROCHA</v>
          </cell>
          <cell r="D2595" t="str">
            <v>351640</v>
          </cell>
          <cell r="E2595">
            <v>492032</v>
          </cell>
          <cell r="F2595">
            <v>519594721</v>
          </cell>
          <cell r="G2595">
            <v>235300</v>
          </cell>
          <cell r="H2595">
            <v>221856411</v>
          </cell>
        </row>
        <row r="2596">
          <cell r="A2596">
            <v>351760</v>
          </cell>
          <cell r="B2596" t="str">
            <v>SP</v>
          </cell>
          <cell r="C2596" t="str">
            <v>GUAPIARA</v>
          </cell>
          <cell r="D2596" t="str">
            <v>351760</v>
          </cell>
          <cell r="F2596">
            <v>51210245</v>
          </cell>
          <cell r="H2596">
            <v>25623690</v>
          </cell>
        </row>
        <row r="2597">
          <cell r="A2597">
            <v>351770</v>
          </cell>
          <cell r="B2597" t="str">
            <v>SP</v>
          </cell>
          <cell r="C2597" t="str">
            <v>GUARÁ</v>
          </cell>
          <cell r="D2597" t="str">
            <v>351770</v>
          </cell>
          <cell r="E2597">
            <v>182282</v>
          </cell>
          <cell r="F2597">
            <v>26900539</v>
          </cell>
          <cell r="G2597">
            <v>101797</v>
          </cell>
          <cell r="H2597">
            <v>11675319</v>
          </cell>
        </row>
        <row r="2598">
          <cell r="A2598">
            <v>351840</v>
          </cell>
          <cell r="B2598" t="str">
            <v>SP</v>
          </cell>
          <cell r="C2598" t="str">
            <v>GUARATINGUETÁ</v>
          </cell>
          <cell r="D2598" t="str">
            <v>351840</v>
          </cell>
          <cell r="F2598">
            <v>46613850</v>
          </cell>
          <cell r="H2598">
            <v>23306925</v>
          </cell>
        </row>
        <row r="2599">
          <cell r="A2599">
            <v>351870</v>
          </cell>
          <cell r="B2599" t="str">
            <v>SP</v>
          </cell>
          <cell r="C2599" t="str">
            <v>GUARUJÁ</v>
          </cell>
          <cell r="D2599" t="str">
            <v>351870</v>
          </cell>
          <cell r="E2599">
            <v>1303</v>
          </cell>
          <cell r="F2599">
            <v>292371188</v>
          </cell>
          <cell r="G2599">
            <v>334</v>
          </cell>
          <cell r="H2599">
            <v>146640294</v>
          </cell>
        </row>
        <row r="2600">
          <cell r="A2600">
            <v>351880</v>
          </cell>
          <cell r="B2600" t="str">
            <v>SP</v>
          </cell>
          <cell r="C2600" t="str">
            <v>GUARULHOS</v>
          </cell>
          <cell r="D2600" t="str">
            <v>351880</v>
          </cell>
          <cell r="F2600">
            <v>45537618</v>
          </cell>
          <cell r="H2600">
            <v>22811250</v>
          </cell>
        </row>
        <row r="2601">
          <cell r="A2601">
            <v>351885</v>
          </cell>
          <cell r="B2601" t="str">
            <v>SP</v>
          </cell>
          <cell r="C2601" t="str">
            <v>GUATAPARÁ</v>
          </cell>
          <cell r="D2601" t="str">
            <v>351885</v>
          </cell>
          <cell r="E2601">
            <v>108216</v>
          </cell>
          <cell r="F2601">
            <v>20090968</v>
          </cell>
          <cell r="G2601">
            <v>57150</v>
          </cell>
          <cell r="H2601">
            <v>10454285</v>
          </cell>
        </row>
        <row r="2602">
          <cell r="A2602">
            <v>351907</v>
          </cell>
          <cell r="B2602" t="str">
            <v>SP</v>
          </cell>
          <cell r="C2602" t="str">
            <v>HORTOLÂNDIA</v>
          </cell>
          <cell r="D2602" t="str">
            <v>351907</v>
          </cell>
          <cell r="F2602">
            <v>1198793668</v>
          </cell>
          <cell r="H2602">
            <v>599418135</v>
          </cell>
        </row>
        <row r="2603">
          <cell r="A2603">
            <v>351950</v>
          </cell>
          <cell r="B2603" t="str">
            <v>SP</v>
          </cell>
          <cell r="C2603" t="str">
            <v>IBIRAREMA</v>
          </cell>
          <cell r="D2603" t="str">
            <v>351950</v>
          </cell>
          <cell r="F2603">
            <v>14115650</v>
          </cell>
          <cell r="H2603">
            <v>7059225</v>
          </cell>
        </row>
        <row r="2604">
          <cell r="A2604">
            <v>351960</v>
          </cell>
          <cell r="B2604" t="str">
            <v>SP</v>
          </cell>
          <cell r="C2604" t="str">
            <v>IBITINGA</v>
          </cell>
          <cell r="D2604" t="str">
            <v>351960</v>
          </cell>
          <cell r="E2604">
            <v>121613</v>
          </cell>
          <cell r="F2604">
            <v>12151326</v>
          </cell>
          <cell r="G2604">
            <v>60829</v>
          </cell>
          <cell r="H2604">
            <v>6140173</v>
          </cell>
        </row>
        <row r="2605">
          <cell r="A2605">
            <v>352000</v>
          </cell>
          <cell r="B2605" t="str">
            <v>SP</v>
          </cell>
          <cell r="C2605" t="str">
            <v>IGARAÇU DO TIETÊ</v>
          </cell>
          <cell r="D2605" t="str">
            <v>352000</v>
          </cell>
          <cell r="F2605">
            <v>24845250</v>
          </cell>
          <cell r="H2605">
            <v>12422625</v>
          </cell>
        </row>
        <row r="2606">
          <cell r="A2606">
            <v>352030</v>
          </cell>
          <cell r="B2606" t="str">
            <v>SP</v>
          </cell>
          <cell r="C2606" t="str">
            <v>IGUAPE</v>
          </cell>
          <cell r="D2606" t="str">
            <v>352030</v>
          </cell>
          <cell r="E2606">
            <v>13851</v>
          </cell>
          <cell r="F2606">
            <v>66151333</v>
          </cell>
          <cell r="G2606">
            <v>18297</v>
          </cell>
          <cell r="H2606">
            <v>32915727</v>
          </cell>
        </row>
        <row r="2607">
          <cell r="A2607">
            <v>352042</v>
          </cell>
          <cell r="B2607" t="str">
            <v>SP</v>
          </cell>
          <cell r="C2607" t="str">
            <v>ILHA COMPRIDA</v>
          </cell>
          <cell r="D2607" t="str">
            <v>352042</v>
          </cell>
          <cell r="F2607">
            <v>23415990</v>
          </cell>
          <cell r="H2607">
            <v>11707995</v>
          </cell>
        </row>
        <row r="2608">
          <cell r="A2608">
            <v>352080</v>
          </cell>
          <cell r="B2608" t="str">
            <v>SP</v>
          </cell>
          <cell r="C2608" t="str">
            <v>INÚBIA PAULISTA</v>
          </cell>
          <cell r="D2608" t="str">
            <v>352080</v>
          </cell>
          <cell r="E2608">
            <v>69685</v>
          </cell>
          <cell r="F2608">
            <v>15023490</v>
          </cell>
          <cell r="G2608">
            <v>33936</v>
          </cell>
          <cell r="H2608">
            <v>8260403</v>
          </cell>
        </row>
        <row r="2609">
          <cell r="A2609">
            <v>352100</v>
          </cell>
          <cell r="B2609" t="str">
            <v>SP</v>
          </cell>
          <cell r="C2609" t="str">
            <v>IPERÓ</v>
          </cell>
          <cell r="D2609" t="str">
            <v>352100</v>
          </cell>
          <cell r="F2609">
            <v>47783460</v>
          </cell>
          <cell r="H2609">
            <v>23893830</v>
          </cell>
        </row>
        <row r="2610">
          <cell r="A2610">
            <v>352120</v>
          </cell>
          <cell r="B2610" t="str">
            <v>SP</v>
          </cell>
          <cell r="C2610" t="str">
            <v>IPORANGA</v>
          </cell>
          <cell r="D2610" t="str">
            <v>352120</v>
          </cell>
          <cell r="E2610">
            <v>77471</v>
          </cell>
          <cell r="F2610">
            <v>11574839</v>
          </cell>
          <cell r="G2610">
            <v>58044</v>
          </cell>
          <cell r="H2610">
            <v>5948649</v>
          </cell>
        </row>
        <row r="2611">
          <cell r="A2611">
            <v>352215</v>
          </cell>
          <cell r="B2611" t="str">
            <v>SP</v>
          </cell>
          <cell r="C2611" t="str">
            <v>ITAÓCA</v>
          </cell>
          <cell r="D2611" t="str">
            <v>352215</v>
          </cell>
          <cell r="E2611">
            <v>53194</v>
          </cell>
          <cell r="F2611">
            <v>7127983</v>
          </cell>
          <cell r="G2611">
            <v>34580</v>
          </cell>
          <cell r="H2611">
            <v>4823159</v>
          </cell>
        </row>
        <row r="2612">
          <cell r="A2612">
            <v>352230</v>
          </cell>
          <cell r="B2612" t="str">
            <v>SP</v>
          </cell>
          <cell r="C2612" t="str">
            <v>ITAPETININGA</v>
          </cell>
          <cell r="D2612" t="str">
            <v>352230</v>
          </cell>
          <cell r="F2612">
            <v>698792080</v>
          </cell>
          <cell r="H2612">
            <v>349910715</v>
          </cell>
        </row>
        <row r="2613">
          <cell r="A2613">
            <v>352240</v>
          </cell>
          <cell r="B2613" t="str">
            <v>SP</v>
          </cell>
          <cell r="C2613" t="str">
            <v>ITAPEVA</v>
          </cell>
          <cell r="D2613" t="str">
            <v>352240</v>
          </cell>
          <cell r="E2613">
            <v>72367</v>
          </cell>
          <cell r="F2613">
            <v>178989067</v>
          </cell>
          <cell r="G2613">
            <v>36675</v>
          </cell>
          <cell r="H2613">
            <v>89329335</v>
          </cell>
        </row>
        <row r="2614">
          <cell r="A2614">
            <v>352265</v>
          </cell>
          <cell r="B2614" t="str">
            <v>SP</v>
          </cell>
          <cell r="C2614" t="str">
            <v>ITAPIRAPUÃ PAULISTA</v>
          </cell>
          <cell r="D2614" t="str">
            <v>352265</v>
          </cell>
          <cell r="E2614">
            <v>82780</v>
          </cell>
          <cell r="F2614">
            <v>18098012</v>
          </cell>
          <cell r="G2614">
            <v>39011</v>
          </cell>
          <cell r="H2614">
            <v>8441404</v>
          </cell>
        </row>
        <row r="2615">
          <cell r="A2615">
            <v>352280</v>
          </cell>
          <cell r="B2615" t="str">
            <v>SP</v>
          </cell>
          <cell r="C2615" t="str">
            <v>ITAPORANGA</v>
          </cell>
          <cell r="D2615" t="str">
            <v>352280</v>
          </cell>
          <cell r="F2615">
            <v>4382370</v>
          </cell>
          <cell r="H2615">
            <v>2191185</v>
          </cell>
        </row>
        <row r="2616">
          <cell r="A2616">
            <v>352290</v>
          </cell>
          <cell r="B2616" t="str">
            <v>SP</v>
          </cell>
          <cell r="C2616" t="str">
            <v>ITAPUÍ</v>
          </cell>
          <cell r="D2616" t="str">
            <v>352290</v>
          </cell>
          <cell r="F2616">
            <v>199980</v>
          </cell>
          <cell r="H2616">
            <v>99990</v>
          </cell>
        </row>
        <row r="2617">
          <cell r="A2617">
            <v>352320</v>
          </cell>
          <cell r="B2617" t="str">
            <v>SP</v>
          </cell>
          <cell r="C2617" t="str">
            <v>ITARARÉ</v>
          </cell>
          <cell r="D2617" t="str">
            <v>352320</v>
          </cell>
          <cell r="E2617">
            <v>534927</v>
          </cell>
          <cell r="F2617">
            <v>103560531</v>
          </cell>
          <cell r="G2617">
            <v>287820</v>
          </cell>
          <cell r="H2617">
            <v>57466484</v>
          </cell>
        </row>
        <row r="2618">
          <cell r="A2618">
            <v>352330</v>
          </cell>
          <cell r="B2618" t="str">
            <v>SP</v>
          </cell>
          <cell r="C2618" t="str">
            <v>ITARIRI</v>
          </cell>
          <cell r="D2618" t="str">
            <v>352330</v>
          </cell>
          <cell r="F2618">
            <v>5698320</v>
          </cell>
          <cell r="H2618">
            <v>2849160</v>
          </cell>
        </row>
        <row r="2619">
          <cell r="A2619">
            <v>352370</v>
          </cell>
          <cell r="B2619" t="str">
            <v>SP</v>
          </cell>
          <cell r="C2619" t="str">
            <v>ITIRAPUÃ</v>
          </cell>
          <cell r="D2619" t="str">
            <v>352370</v>
          </cell>
          <cell r="E2619">
            <v>111184</v>
          </cell>
          <cell r="F2619">
            <v>15804449</v>
          </cell>
          <cell r="G2619">
            <v>36513</v>
          </cell>
          <cell r="H2619">
            <v>6814437</v>
          </cell>
        </row>
        <row r="2620">
          <cell r="A2620">
            <v>352400</v>
          </cell>
          <cell r="B2620" t="str">
            <v>SP</v>
          </cell>
          <cell r="C2620" t="str">
            <v>ITUPEVA</v>
          </cell>
          <cell r="D2620" t="str">
            <v>352400</v>
          </cell>
          <cell r="F2620">
            <v>173424183</v>
          </cell>
          <cell r="H2620">
            <v>91037640</v>
          </cell>
        </row>
        <row r="2621">
          <cell r="A2621">
            <v>352460</v>
          </cell>
          <cell r="B2621" t="str">
            <v>SP</v>
          </cell>
          <cell r="C2621" t="str">
            <v>JACUPIRANGA</v>
          </cell>
          <cell r="D2621" t="str">
            <v>352460</v>
          </cell>
          <cell r="E2621">
            <v>416619</v>
          </cell>
          <cell r="F2621">
            <v>40716159</v>
          </cell>
          <cell r="G2621">
            <v>225711</v>
          </cell>
          <cell r="H2621">
            <v>15994566</v>
          </cell>
        </row>
        <row r="2622">
          <cell r="A2622">
            <v>352480</v>
          </cell>
          <cell r="B2622" t="str">
            <v>SP</v>
          </cell>
          <cell r="C2622" t="str">
            <v>JALES</v>
          </cell>
          <cell r="D2622" t="str">
            <v>352480</v>
          </cell>
          <cell r="E2622">
            <v>483166</v>
          </cell>
          <cell r="F2622">
            <v>77419585</v>
          </cell>
          <cell r="G2622">
            <v>235353</v>
          </cell>
          <cell r="H2622">
            <v>33351396</v>
          </cell>
        </row>
        <row r="2623">
          <cell r="A2623">
            <v>352500</v>
          </cell>
          <cell r="B2623" t="str">
            <v>SP</v>
          </cell>
          <cell r="C2623" t="str">
            <v>JANDIRA</v>
          </cell>
          <cell r="D2623" t="str">
            <v>352500</v>
          </cell>
          <cell r="E2623">
            <v>1029645</v>
          </cell>
          <cell r="F2623">
            <v>248503992</v>
          </cell>
          <cell r="G2623">
            <v>513510</v>
          </cell>
          <cell r="H2623">
            <v>132836119</v>
          </cell>
        </row>
        <row r="2624">
          <cell r="A2624">
            <v>352530</v>
          </cell>
          <cell r="B2624" t="str">
            <v>SP</v>
          </cell>
          <cell r="C2624" t="str">
            <v>JAÚ</v>
          </cell>
          <cell r="D2624" t="str">
            <v>352530</v>
          </cell>
          <cell r="F2624">
            <v>108678270</v>
          </cell>
          <cell r="H2624">
            <v>54339135</v>
          </cell>
        </row>
        <row r="2625">
          <cell r="A2625">
            <v>352550</v>
          </cell>
          <cell r="B2625" t="str">
            <v>SP</v>
          </cell>
          <cell r="C2625" t="str">
            <v>JOANÓPOLIS</v>
          </cell>
          <cell r="D2625" t="str">
            <v>352550</v>
          </cell>
          <cell r="E2625">
            <v>160786</v>
          </cell>
          <cell r="F2625">
            <v>140857527</v>
          </cell>
          <cell r="G2625">
            <v>70081</v>
          </cell>
          <cell r="H2625">
            <v>70182261</v>
          </cell>
        </row>
        <row r="2626">
          <cell r="A2626">
            <v>352560</v>
          </cell>
          <cell r="B2626" t="str">
            <v>SP</v>
          </cell>
          <cell r="C2626" t="str">
            <v>JOÃO RAMALHO</v>
          </cell>
          <cell r="D2626" t="str">
            <v>352560</v>
          </cell>
          <cell r="F2626">
            <v>15453990</v>
          </cell>
          <cell r="H2626">
            <v>7726995</v>
          </cell>
        </row>
        <row r="2627">
          <cell r="A2627">
            <v>352590</v>
          </cell>
          <cell r="B2627" t="str">
            <v>SP</v>
          </cell>
          <cell r="C2627" t="str">
            <v>JUNDIAÍ</v>
          </cell>
          <cell r="D2627" t="str">
            <v>352590</v>
          </cell>
          <cell r="F2627">
            <v>1238547501</v>
          </cell>
          <cell r="H2627">
            <v>619703400</v>
          </cell>
        </row>
        <row r="2628">
          <cell r="A2628">
            <v>352610</v>
          </cell>
          <cell r="B2628" t="str">
            <v>SP</v>
          </cell>
          <cell r="C2628" t="str">
            <v>JUQUIÁ</v>
          </cell>
          <cell r="D2628" t="str">
            <v>352610</v>
          </cell>
          <cell r="E2628">
            <v>401825</v>
          </cell>
          <cell r="F2628">
            <v>83803816</v>
          </cell>
          <cell r="G2628">
            <v>236645</v>
          </cell>
          <cell r="H2628">
            <v>38319253</v>
          </cell>
        </row>
        <row r="2629">
          <cell r="A2629">
            <v>352620</v>
          </cell>
          <cell r="B2629" t="str">
            <v>SP</v>
          </cell>
          <cell r="C2629" t="str">
            <v>JUQUITIBA</v>
          </cell>
          <cell r="D2629" t="str">
            <v>352620</v>
          </cell>
          <cell r="E2629">
            <v>260216</v>
          </cell>
          <cell r="F2629">
            <v>41084739</v>
          </cell>
          <cell r="G2629">
            <v>153933</v>
          </cell>
          <cell r="H2629">
            <v>21114589</v>
          </cell>
        </row>
        <row r="2630">
          <cell r="A2630">
            <v>352630</v>
          </cell>
          <cell r="B2630" t="str">
            <v>SP</v>
          </cell>
          <cell r="C2630" t="str">
            <v>LAGOINHA</v>
          </cell>
          <cell r="D2630" t="str">
            <v>352630</v>
          </cell>
          <cell r="E2630">
            <v>156241</v>
          </cell>
          <cell r="F2630">
            <v>25023778</v>
          </cell>
          <cell r="G2630">
            <v>54905</v>
          </cell>
          <cell r="H2630">
            <v>11649451</v>
          </cell>
        </row>
        <row r="2631">
          <cell r="A2631">
            <v>352650</v>
          </cell>
          <cell r="B2631" t="str">
            <v>SP</v>
          </cell>
          <cell r="C2631" t="str">
            <v>LAVÍNIA</v>
          </cell>
          <cell r="D2631" t="str">
            <v>352650</v>
          </cell>
          <cell r="F2631">
            <v>3266530</v>
          </cell>
          <cell r="H2631">
            <v>1635225</v>
          </cell>
        </row>
        <row r="2632">
          <cell r="A2632">
            <v>352690</v>
          </cell>
          <cell r="B2632" t="str">
            <v>SP</v>
          </cell>
          <cell r="C2632" t="str">
            <v>LIMEIRA</v>
          </cell>
          <cell r="D2632" t="str">
            <v>352690</v>
          </cell>
          <cell r="F2632">
            <v>604640590</v>
          </cell>
          <cell r="H2632">
            <v>302342520</v>
          </cell>
        </row>
        <row r="2633">
          <cell r="A2633">
            <v>352720</v>
          </cell>
          <cell r="B2633" t="str">
            <v>SP</v>
          </cell>
          <cell r="C2633" t="str">
            <v>LORENA</v>
          </cell>
          <cell r="D2633" t="str">
            <v>352720</v>
          </cell>
          <cell r="E2633">
            <v>725768</v>
          </cell>
          <cell r="F2633">
            <v>232785253</v>
          </cell>
          <cell r="G2633">
            <v>418480</v>
          </cell>
          <cell r="H2633">
            <v>99571553</v>
          </cell>
        </row>
        <row r="2634">
          <cell r="A2634">
            <v>352760</v>
          </cell>
          <cell r="B2634" t="str">
            <v>SP</v>
          </cell>
          <cell r="C2634" t="str">
            <v>LUÍS ANTÔNIO</v>
          </cell>
          <cell r="D2634" t="str">
            <v>352760</v>
          </cell>
          <cell r="E2634">
            <v>226669</v>
          </cell>
          <cell r="F2634">
            <v>45613291</v>
          </cell>
          <cell r="G2634">
            <v>117195</v>
          </cell>
          <cell r="H2634">
            <v>25941350</v>
          </cell>
        </row>
        <row r="2635">
          <cell r="A2635">
            <v>352770</v>
          </cell>
          <cell r="B2635" t="str">
            <v>SP</v>
          </cell>
          <cell r="C2635" t="str">
            <v>LUIZIÂNIA</v>
          </cell>
          <cell r="D2635" t="str">
            <v>352770</v>
          </cell>
          <cell r="F2635">
            <v>21056880</v>
          </cell>
          <cell r="H2635">
            <v>10545240</v>
          </cell>
        </row>
        <row r="2636">
          <cell r="A2636">
            <v>352780</v>
          </cell>
          <cell r="B2636" t="str">
            <v>SP</v>
          </cell>
          <cell r="C2636" t="str">
            <v>LUPÉRCIO</v>
          </cell>
          <cell r="D2636" t="str">
            <v>352780</v>
          </cell>
          <cell r="E2636">
            <v>48598</v>
          </cell>
          <cell r="F2636">
            <v>15017189</v>
          </cell>
          <cell r="G2636">
            <v>26200</v>
          </cell>
          <cell r="H2636">
            <v>7883368</v>
          </cell>
        </row>
        <row r="2637">
          <cell r="A2637">
            <v>352840</v>
          </cell>
          <cell r="B2637" t="str">
            <v>SP</v>
          </cell>
          <cell r="C2637" t="str">
            <v>MAIRINQUE</v>
          </cell>
          <cell r="D2637" t="str">
            <v>352840</v>
          </cell>
          <cell r="F2637">
            <v>108024242</v>
          </cell>
          <cell r="G2637">
            <v>15178</v>
          </cell>
          <cell r="H2637">
            <v>50140979</v>
          </cell>
        </row>
        <row r="2638">
          <cell r="A2638">
            <v>352900</v>
          </cell>
          <cell r="B2638" t="str">
            <v>SP</v>
          </cell>
          <cell r="C2638" t="str">
            <v>MARÍLIA</v>
          </cell>
          <cell r="D2638" t="str">
            <v>352900</v>
          </cell>
          <cell r="E2638">
            <v>2229284</v>
          </cell>
          <cell r="F2638">
            <v>292547447</v>
          </cell>
          <cell r="G2638">
            <v>1075850</v>
          </cell>
          <cell r="H2638">
            <v>152496482</v>
          </cell>
        </row>
        <row r="2639">
          <cell r="A2639">
            <v>352930</v>
          </cell>
          <cell r="B2639" t="str">
            <v>SP</v>
          </cell>
          <cell r="C2639" t="str">
            <v>MATÃO</v>
          </cell>
          <cell r="D2639" t="str">
            <v>352930</v>
          </cell>
          <cell r="F2639">
            <v>23598420</v>
          </cell>
          <cell r="H2639">
            <v>11856435</v>
          </cell>
        </row>
        <row r="2640">
          <cell r="A2640">
            <v>352940</v>
          </cell>
          <cell r="B2640" t="str">
            <v>SP</v>
          </cell>
          <cell r="C2640" t="str">
            <v>MAUÁ</v>
          </cell>
          <cell r="D2640" t="str">
            <v>352940</v>
          </cell>
          <cell r="E2640">
            <v>66</v>
          </cell>
          <cell r="F2640">
            <v>25042375</v>
          </cell>
          <cell r="H2640">
            <v>12473145</v>
          </cell>
        </row>
        <row r="2641">
          <cell r="A2641">
            <v>352950</v>
          </cell>
          <cell r="B2641" t="str">
            <v>SP</v>
          </cell>
          <cell r="C2641" t="str">
            <v>MENDONÇA</v>
          </cell>
          <cell r="D2641" t="str">
            <v>352950</v>
          </cell>
          <cell r="E2641">
            <v>118418</v>
          </cell>
          <cell r="F2641">
            <v>7490350</v>
          </cell>
          <cell r="G2641">
            <v>66962</v>
          </cell>
          <cell r="H2641">
            <v>4140688</v>
          </cell>
        </row>
        <row r="2642">
          <cell r="A2642">
            <v>352970</v>
          </cell>
          <cell r="B2642" t="str">
            <v>SP</v>
          </cell>
          <cell r="C2642" t="str">
            <v>MIGUELÓPOLIS</v>
          </cell>
          <cell r="D2642" t="str">
            <v>352970</v>
          </cell>
          <cell r="E2642">
            <v>212142</v>
          </cell>
          <cell r="F2642">
            <v>49619829</v>
          </cell>
          <cell r="G2642">
            <v>99572</v>
          </cell>
          <cell r="H2642">
            <v>24448184</v>
          </cell>
        </row>
        <row r="2643">
          <cell r="A2643">
            <v>352990</v>
          </cell>
          <cell r="B2643" t="str">
            <v>SP</v>
          </cell>
          <cell r="C2643" t="str">
            <v>MIRACATU</v>
          </cell>
          <cell r="D2643" t="str">
            <v>352990</v>
          </cell>
          <cell r="E2643">
            <v>187649</v>
          </cell>
          <cell r="F2643">
            <v>28843930</v>
          </cell>
          <cell r="G2643">
            <v>93647</v>
          </cell>
          <cell r="H2643">
            <v>14164048</v>
          </cell>
        </row>
        <row r="2644">
          <cell r="A2644">
            <v>353020</v>
          </cell>
          <cell r="B2644" t="str">
            <v>SP</v>
          </cell>
          <cell r="C2644" t="str">
            <v>MIRANTE DO PARANAPANEMA</v>
          </cell>
          <cell r="D2644" t="str">
            <v>353020</v>
          </cell>
          <cell r="F2644">
            <v>108605615</v>
          </cell>
          <cell r="H2644">
            <v>54830940</v>
          </cell>
        </row>
        <row r="2645">
          <cell r="A2645">
            <v>353060</v>
          </cell>
          <cell r="B2645" t="str">
            <v>SP</v>
          </cell>
          <cell r="C2645" t="str">
            <v>MOGI DAS CRUZES</v>
          </cell>
          <cell r="D2645" t="str">
            <v>353060</v>
          </cell>
          <cell r="F2645">
            <v>20132040</v>
          </cell>
          <cell r="H2645">
            <v>10100145</v>
          </cell>
        </row>
        <row r="2646">
          <cell r="A2646">
            <v>353130</v>
          </cell>
          <cell r="B2646" t="str">
            <v>SP</v>
          </cell>
          <cell r="C2646" t="str">
            <v>MONTE ALTO</v>
          </cell>
          <cell r="D2646" t="str">
            <v>353130</v>
          </cell>
          <cell r="F2646">
            <v>15515400</v>
          </cell>
          <cell r="H2646">
            <v>7757700</v>
          </cell>
        </row>
        <row r="2647">
          <cell r="A2647">
            <v>353205</v>
          </cell>
          <cell r="B2647" t="str">
            <v>SP</v>
          </cell>
          <cell r="C2647" t="str">
            <v>MOTUCA</v>
          </cell>
          <cell r="D2647" t="str">
            <v>353205</v>
          </cell>
          <cell r="E2647">
            <v>45843</v>
          </cell>
          <cell r="F2647">
            <v>9150606</v>
          </cell>
          <cell r="G2647">
            <v>23122</v>
          </cell>
          <cell r="H2647">
            <v>4555823</v>
          </cell>
        </row>
        <row r="2648">
          <cell r="A2648">
            <v>353215</v>
          </cell>
          <cell r="B2648" t="str">
            <v>SP</v>
          </cell>
          <cell r="C2648" t="str">
            <v>NANTES</v>
          </cell>
          <cell r="D2648" t="str">
            <v>353215</v>
          </cell>
          <cell r="E2648">
            <v>63019</v>
          </cell>
          <cell r="F2648">
            <v>35443062</v>
          </cell>
          <cell r="G2648">
            <v>26468</v>
          </cell>
          <cell r="H2648">
            <v>16189886</v>
          </cell>
        </row>
        <row r="2649">
          <cell r="A2649">
            <v>353220</v>
          </cell>
          <cell r="B2649" t="str">
            <v>SP</v>
          </cell>
          <cell r="C2649" t="str">
            <v>NARANDIBA</v>
          </cell>
          <cell r="D2649" t="str">
            <v>353220</v>
          </cell>
          <cell r="F2649">
            <v>12098140</v>
          </cell>
          <cell r="H2649">
            <v>6056070</v>
          </cell>
        </row>
        <row r="2650">
          <cell r="A2650">
            <v>353230</v>
          </cell>
          <cell r="B2650" t="str">
            <v>SP</v>
          </cell>
          <cell r="C2650" t="str">
            <v>NATIVIDADE DA SERRA</v>
          </cell>
          <cell r="D2650" t="str">
            <v>353230</v>
          </cell>
          <cell r="F2650">
            <v>224789919</v>
          </cell>
          <cell r="H2650">
            <v>112957381</v>
          </cell>
        </row>
        <row r="2651">
          <cell r="A2651">
            <v>353240</v>
          </cell>
          <cell r="B2651" t="str">
            <v>SP</v>
          </cell>
          <cell r="C2651" t="str">
            <v>NAZARÉ PAULISTA</v>
          </cell>
          <cell r="D2651" t="str">
            <v>353240</v>
          </cell>
          <cell r="E2651">
            <v>96122</v>
          </cell>
          <cell r="F2651">
            <v>12483403</v>
          </cell>
          <cell r="G2651">
            <v>48999</v>
          </cell>
          <cell r="H2651">
            <v>4907919</v>
          </cell>
        </row>
        <row r="2652">
          <cell r="A2652">
            <v>353270</v>
          </cell>
          <cell r="B2652" t="str">
            <v>SP</v>
          </cell>
          <cell r="C2652" t="str">
            <v>NIPOÃ</v>
          </cell>
          <cell r="D2652" t="str">
            <v>353270</v>
          </cell>
          <cell r="E2652">
            <v>82311</v>
          </cell>
          <cell r="F2652">
            <v>20418154</v>
          </cell>
          <cell r="G2652">
            <v>53612</v>
          </cell>
          <cell r="H2652">
            <v>9886195</v>
          </cell>
        </row>
        <row r="2653">
          <cell r="A2653">
            <v>353282</v>
          </cell>
          <cell r="B2653" t="str">
            <v>SP</v>
          </cell>
          <cell r="C2653" t="str">
            <v>NOVA CAMPINA</v>
          </cell>
          <cell r="D2653" t="str">
            <v>353282</v>
          </cell>
          <cell r="E2653">
            <v>47445</v>
          </cell>
          <cell r="F2653">
            <v>209816909</v>
          </cell>
          <cell r="G2653">
            <v>18473</v>
          </cell>
          <cell r="H2653">
            <v>105575830</v>
          </cell>
        </row>
        <row r="2654">
          <cell r="A2654">
            <v>353286</v>
          </cell>
          <cell r="B2654" t="str">
            <v>SP</v>
          </cell>
          <cell r="C2654" t="str">
            <v>NOVA CASTILHO</v>
          </cell>
          <cell r="D2654" t="str">
            <v>353286</v>
          </cell>
          <cell r="F2654">
            <v>3380700</v>
          </cell>
          <cell r="H2654">
            <v>1690350</v>
          </cell>
        </row>
        <row r="2655">
          <cell r="A2655">
            <v>353370</v>
          </cell>
          <cell r="B2655" t="str">
            <v>SP</v>
          </cell>
          <cell r="C2655" t="str">
            <v>OCAUÇU</v>
          </cell>
          <cell r="D2655" t="str">
            <v>353370</v>
          </cell>
          <cell r="E2655">
            <v>63602</v>
          </cell>
          <cell r="F2655">
            <v>4325169</v>
          </cell>
          <cell r="G2655">
            <v>22894</v>
          </cell>
          <cell r="H2655">
            <v>1946129</v>
          </cell>
        </row>
        <row r="2656">
          <cell r="A2656">
            <v>353530</v>
          </cell>
          <cell r="B2656" t="str">
            <v>SP</v>
          </cell>
          <cell r="C2656" t="str">
            <v>PALMITAL</v>
          </cell>
          <cell r="D2656" t="str">
            <v>353530</v>
          </cell>
          <cell r="F2656">
            <v>90938490</v>
          </cell>
          <cell r="H2656">
            <v>45469245</v>
          </cell>
        </row>
        <row r="2657">
          <cell r="A2657">
            <v>353540</v>
          </cell>
          <cell r="B2657" t="str">
            <v>SP</v>
          </cell>
          <cell r="C2657" t="str">
            <v>PANORAMA</v>
          </cell>
          <cell r="D2657" t="str">
            <v>353540</v>
          </cell>
          <cell r="E2657">
            <v>116182</v>
          </cell>
          <cell r="F2657">
            <v>15908790</v>
          </cell>
          <cell r="G2657">
            <v>60163</v>
          </cell>
          <cell r="H2657">
            <v>7819529</v>
          </cell>
        </row>
        <row r="2658">
          <cell r="A2658">
            <v>353550</v>
          </cell>
          <cell r="B2658" t="str">
            <v>SP</v>
          </cell>
          <cell r="C2658" t="str">
            <v>PARAGUAÇU PAULISTA</v>
          </cell>
          <cell r="D2658" t="str">
            <v>353550</v>
          </cell>
          <cell r="F2658">
            <v>33800148</v>
          </cell>
          <cell r="H2658">
            <v>16625685</v>
          </cell>
        </row>
        <row r="2659">
          <cell r="A2659">
            <v>353600</v>
          </cell>
          <cell r="B2659" t="str">
            <v>SP</v>
          </cell>
          <cell r="C2659" t="str">
            <v>PARAPUÃ</v>
          </cell>
          <cell r="D2659" t="str">
            <v>353600</v>
          </cell>
          <cell r="E2659">
            <v>129070</v>
          </cell>
          <cell r="F2659">
            <v>29302847</v>
          </cell>
          <cell r="G2659">
            <v>62247</v>
          </cell>
          <cell r="H2659">
            <v>12970172</v>
          </cell>
        </row>
        <row r="2660">
          <cell r="A2660">
            <v>353620</v>
          </cell>
          <cell r="B2660" t="str">
            <v>SP</v>
          </cell>
          <cell r="C2660" t="str">
            <v>PARIQUERA-AÇU</v>
          </cell>
          <cell r="D2660" t="str">
            <v>353620</v>
          </cell>
          <cell r="E2660">
            <v>200445</v>
          </cell>
          <cell r="F2660">
            <v>50623813</v>
          </cell>
          <cell r="G2660">
            <v>117969</v>
          </cell>
          <cell r="H2660">
            <v>23622098</v>
          </cell>
        </row>
        <row r="2661">
          <cell r="A2661">
            <v>353650</v>
          </cell>
          <cell r="B2661" t="str">
            <v>SP</v>
          </cell>
          <cell r="C2661" t="str">
            <v>PAULÍNIA</v>
          </cell>
          <cell r="D2661" t="str">
            <v>353650</v>
          </cell>
          <cell r="E2661">
            <v>2760578</v>
          </cell>
          <cell r="F2661">
            <v>568111265</v>
          </cell>
          <cell r="G2661">
            <v>1397069</v>
          </cell>
          <cell r="H2661">
            <v>266940608</v>
          </cell>
        </row>
        <row r="2662">
          <cell r="A2662">
            <v>353710</v>
          </cell>
          <cell r="B2662" t="str">
            <v>SP</v>
          </cell>
          <cell r="C2662" t="str">
            <v>PEDREIRA</v>
          </cell>
          <cell r="D2662" t="str">
            <v>353710</v>
          </cell>
          <cell r="F2662">
            <v>20559700</v>
          </cell>
          <cell r="H2662">
            <v>10516065</v>
          </cell>
        </row>
        <row r="2663">
          <cell r="A2663">
            <v>353720</v>
          </cell>
          <cell r="B2663" t="str">
            <v>SP</v>
          </cell>
          <cell r="C2663" t="str">
            <v>PEDRO DE TOLEDO</v>
          </cell>
          <cell r="D2663" t="str">
            <v>353720</v>
          </cell>
          <cell r="E2663">
            <v>560</v>
          </cell>
          <cell r="F2663">
            <v>36788043</v>
          </cell>
          <cell r="G2663">
            <v>293</v>
          </cell>
          <cell r="H2663">
            <v>18445529</v>
          </cell>
        </row>
        <row r="2664">
          <cell r="A2664">
            <v>353730</v>
          </cell>
          <cell r="B2664" t="str">
            <v>SP</v>
          </cell>
          <cell r="C2664" t="str">
            <v>PENÁPOLIS</v>
          </cell>
          <cell r="D2664" t="str">
            <v>353730</v>
          </cell>
          <cell r="E2664">
            <v>92972</v>
          </cell>
          <cell r="F2664">
            <v>110549946</v>
          </cell>
          <cell r="G2664">
            <v>34396</v>
          </cell>
          <cell r="H2664">
            <v>57928663</v>
          </cell>
        </row>
        <row r="2665">
          <cell r="A2665">
            <v>353780</v>
          </cell>
          <cell r="B2665" t="str">
            <v>SP</v>
          </cell>
          <cell r="C2665" t="str">
            <v>PIEDADE</v>
          </cell>
          <cell r="D2665" t="str">
            <v>353780</v>
          </cell>
          <cell r="F2665">
            <v>265997695</v>
          </cell>
          <cell r="H2665">
            <v>133254750</v>
          </cell>
        </row>
        <row r="2666">
          <cell r="A2666">
            <v>353800</v>
          </cell>
          <cell r="B2666" t="str">
            <v>SP</v>
          </cell>
          <cell r="C2666" t="str">
            <v>PINDAMONHANGABA</v>
          </cell>
          <cell r="D2666" t="str">
            <v>353800</v>
          </cell>
          <cell r="F2666">
            <v>7042230</v>
          </cell>
          <cell r="H2666">
            <v>3521115</v>
          </cell>
        </row>
        <row r="2667">
          <cell r="A2667">
            <v>353850</v>
          </cell>
          <cell r="B2667" t="str">
            <v>SP</v>
          </cell>
          <cell r="C2667" t="str">
            <v>PIQUETE</v>
          </cell>
          <cell r="D2667" t="str">
            <v>353850</v>
          </cell>
          <cell r="E2667">
            <v>137973</v>
          </cell>
          <cell r="F2667">
            <v>19197715</v>
          </cell>
          <cell r="G2667">
            <v>65162</v>
          </cell>
          <cell r="H2667">
            <v>8570103</v>
          </cell>
        </row>
        <row r="2668">
          <cell r="A2668">
            <v>353860</v>
          </cell>
          <cell r="B2668" t="str">
            <v>SP</v>
          </cell>
          <cell r="C2668" t="str">
            <v>PIRACAIA</v>
          </cell>
          <cell r="D2668" t="str">
            <v>353860</v>
          </cell>
          <cell r="E2668">
            <v>325420</v>
          </cell>
          <cell r="F2668">
            <v>71964512</v>
          </cell>
          <cell r="G2668">
            <v>164081</v>
          </cell>
          <cell r="H2668">
            <v>32774863</v>
          </cell>
        </row>
        <row r="2669">
          <cell r="A2669">
            <v>353910</v>
          </cell>
          <cell r="B2669" t="str">
            <v>SP</v>
          </cell>
          <cell r="C2669" t="str">
            <v>PIRAPORA DO BOM JESUS</v>
          </cell>
          <cell r="D2669" t="str">
            <v>353910</v>
          </cell>
          <cell r="E2669">
            <v>260759</v>
          </cell>
          <cell r="F2669">
            <v>95938938</v>
          </cell>
          <cell r="G2669">
            <v>133577</v>
          </cell>
          <cell r="H2669">
            <v>47385502</v>
          </cell>
        </row>
        <row r="2670">
          <cell r="A2670">
            <v>353940</v>
          </cell>
          <cell r="B2670" t="str">
            <v>SP</v>
          </cell>
          <cell r="C2670" t="str">
            <v>PIRATININGA</v>
          </cell>
          <cell r="D2670" t="str">
            <v>353940</v>
          </cell>
          <cell r="F2670">
            <v>6061926</v>
          </cell>
          <cell r="H2670">
            <v>3034785</v>
          </cell>
        </row>
        <row r="2671">
          <cell r="A2671">
            <v>353970</v>
          </cell>
          <cell r="B2671" t="str">
            <v>SP</v>
          </cell>
          <cell r="C2671" t="str">
            <v>PLATINA</v>
          </cell>
          <cell r="D2671" t="str">
            <v>353970</v>
          </cell>
          <cell r="F2671">
            <v>12600</v>
          </cell>
          <cell r="H2671">
            <v>6300</v>
          </cell>
        </row>
        <row r="2672">
          <cell r="A2672">
            <v>354020</v>
          </cell>
          <cell r="B2672" t="str">
            <v>SP</v>
          </cell>
          <cell r="C2672" t="str">
            <v>PONTAL</v>
          </cell>
          <cell r="D2672" t="str">
            <v>354020</v>
          </cell>
          <cell r="E2672">
            <v>353644</v>
          </cell>
          <cell r="F2672">
            <v>92956203</v>
          </cell>
          <cell r="G2672">
            <v>185167</v>
          </cell>
          <cell r="H2672">
            <v>46989181</v>
          </cell>
        </row>
        <row r="2673">
          <cell r="A2673">
            <v>354050</v>
          </cell>
          <cell r="B2673" t="str">
            <v>SP</v>
          </cell>
          <cell r="C2673" t="str">
            <v>PORANGABA</v>
          </cell>
          <cell r="D2673" t="str">
            <v>354050</v>
          </cell>
          <cell r="F2673">
            <v>40115005</v>
          </cell>
          <cell r="H2673">
            <v>20057520</v>
          </cell>
        </row>
        <row r="2674">
          <cell r="A2674">
            <v>354060</v>
          </cell>
          <cell r="B2674" t="str">
            <v>SP</v>
          </cell>
          <cell r="C2674" t="str">
            <v>PORTO FELIZ</v>
          </cell>
          <cell r="D2674" t="str">
            <v>354060</v>
          </cell>
          <cell r="F2674">
            <v>109361970</v>
          </cell>
          <cell r="H2674">
            <v>54680985</v>
          </cell>
        </row>
        <row r="2675">
          <cell r="A2675">
            <v>354075</v>
          </cell>
          <cell r="B2675" t="str">
            <v>SP</v>
          </cell>
          <cell r="C2675" t="str">
            <v>POTIM</v>
          </cell>
          <cell r="D2675" t="str">
            <v>354075</v>
          </cell>
          <cell r="E2675">
            <v>143988</v>
          </cell>
          <cell r="F2675">
            <v>71627334</v>
          </cell>
          <cell r="G2675">
            <v>59305</v>
          </cell>
          <cell r="H2675">
            <v>34405759</v>
          </cell>
        </row>
        <row r="2676">
          <cell r="A2676">
            <v>354090</v>
          </cell>
          <cell r="B2676" t="str">
            <v>SP</v>
          </cell>
          <cell r="C2676" t="str">
            <v>PRADÓPOLIS</v>
          </cell>
          <cell r="D2676" t="str">
            <v>354090</v>
          </cell>
          <cell r="E2676">
            <v>258311</v>
          </cell>
          <cell r="F2676">
            <v>37228435</v>
          </cell>
          <cell r="G2676">
            <v>159062</v>
          </cell>
          <cell r="H2676">
            <v>15832267</v>
          </cell>
        </row>
        <row r="2677">
          <cell r="A2677">
            <v>354190</v>
          </cell>
          <cell r="B2677" t="str">
            <v>SP</v>
          </cell>
          <cell r="C2677" t="str">
            <v>QUELUZ</v>
          </cell>
          <cell r="D2677" t="str">
            <v>354190</v>
          </cell>
          <cell r="E2677">
            <v>71015</v>
          </cell>
          <cell r="F2677">
            <v>19425943</v>
          </cell>
          <cell r="G2677">
            <v>34821</v>
          </cell>
          <cell r="H2677">
            <v>9429826</v>
          </cell>
        </row>
        <row r="2678">
          <cell r="A2678">
            <v>354200</v>
          </cell>
          <cell r="B2678" t="str">
            <v>SP</v>
          </cell>
          <cell r="C2678" t="str">
            <v>QUINTANA</v>
          </cell>
          <cell r="D2678" t="str">
            <v>354200</v>
          </cell>
          <cell r="F2678">
            <v>15889840</v>
          </cell>
          <cell r="H2678">
            <v>7946670</v>
          </cell>
        </row>
        <row r="2679">
          <cell r="A2679">
            <v>354230</v>
          </cell>
          <cell r="B2679" t="str">
            <v>SP</v>
          </cell>
          <cell r="C2679" t="str">
            <v>REDENÇÃO DA SERRA</v>
          </cell>
          <cell r="D2679" t="str">
            <v>354230</v>
          </cell>
          <cell r="E2679">
            <v>76695</v>
          </cell>
          <cell r="F2679">
            <v>32506243</v>
          </cell>
          <cell r="G2679">
            <v>40093</v>
          </cell>
          <cell r="H2679">
            <v>16144355</v>
          </cell>
        </row>
        <row r="2680">
          <cell r="A2680">
            <v>354240</v>
          </cell>
          <cell r="B2680" t="str">
            <v>SP</v>
          </cell>
          <cell r="C2680" t="str">
            <v>REGENTE FEIJÓ</v>
          </cell>
          <cell r="D2680" t="str">
            <v>354240</v>
          </cell>
          <cell r="F2680">
            <v>60406974</v>
          </cell>
          <cell r="H2680">
            <v>30203655</v>
          </cell>
        </row>
        <row r="2681">
          <cell r="A2681">
            <v>354260</v>
          </cell>
          <cell r="B2681" t="str">
            <v>SP</v>
          </cell>
          <cell r="C2681" t="str">
            <v>REGISTRO</v>
          </cell>
          <cell r="D2681" t="str">
            <v>354260</v>
          </cell>
          <cell r="F2681">
            <v>121438840</v>
          </cell>
          <cell r="H2681">
            <v>60825330</v>
          </cell>
        </row>
        <row r="2682">
          <cell r="A2682">
            <v>354270</v>
          </cell>
          <cell r="B2682" t="str">
            <v>SP</v>
          </cell>
          <cell r="C2682" t="str">
            <v>RESTINGA</v>
          </cell>
          <cell r="D2682" t="str">
            <v>354270</v>
          </cell>
          <cell r="E2682">
            <v>58465</v>
          </cell>
          <cell r="F2682">
            <v>19160417</v>
          </cell>
          <cell r="G2682">
            <v>227447</v>
          </cell>
          <cell r="H2682">
            <v>9052323</v>
          </cell>
        </row>
        <row r="2683">
          <cell r="A2683">
            <v>354280</v>
          </cell>
          <cell r="B2683" t="str">
            <v>SP</v>
          </cell>
          <cell r="C2683" t="str">
            <v>RIBEIRA</v>
          </cell>
          <cell r="D2683" t="str">
            <v>354280</v>
          </cell>
          <cell r="E2683">
            <v>7366</v>
          </cell>
          <cell r="F2683">
            <v>9639647</v>
          </cell>
          <cell r="G2683">
            <v>3686</v>
          </cell>
          <cell r="H2683">
            <v>4812962</v>
          </cell>
        </row>
        <row r="2684">
          <cell r="A2684">
            <v>354300</v>
          </cell>
          <cell r="B2684" t="str">
            <v>SP</v>
          </cell>
          <cell r="C2684" t="str">
            <v>RIBEIRÃO BRANCO</v>
          </cell>
          <cell r="D2684" t="str">
            <v>354300</v>
          </cell>
          <cell r="F2684">
            <v>519270</v>
          </cell>
          <cell r="H2684">
            <v>259635</v>
          </cell>
        </row>
        <row r="2685">
          <cell r="A2685">
            <v>354325</v>
          </cell>
          <cell r="B2685" t="str">
            <v>SP</v>
          </cell>
          <cell r="C2685" t="str">
            <v>RIBEIRÃO GRANDE</v>
          </cell>
          <cell r="D2685" t="str">
            <v>354325</v>
          </cell>
          <cell r="F2685">
            <v>28048297</v>
          </cell>
          <cell r="H2685">
            <v>11351883</v>
          </cell>
        </row>
        <row r="2686">
          <cell r="A2686">
            <v>354330</v>
          </cell>
          <cell r="B2686" t="str">
            <v>SP</v>
          </cell>
          <cell r="C2686" t="str">
            <v>RIBEIRÃO PIRES</v>
          </cell>
          <cell r="D2686" t="str">
            <v>354330</v>
          </cell>
          <cell r="E2686">
            <v>9268</v>
          </cell>
          <cell r="F2686">
            <v>394152108</v>
          </cell>
          <cell r="G2686">
            <v>2576</v>
          </cell>
          <cell r="H2686">
            <v>197734206</v>
          </cell>
        </row>
        <row r="2687">
          <cell r="A2687">
            <v>354410</v>
          </cell>
          <cell r="B2687" t="str">
            <v>SP</v>
          </cell>
          <cell r="C2687" t="str">
            <v>RIO GRANDE DA SERRA</v>
          </cell>
          <cell r="D2687" t="str">
            <v>354410</v>
          </cell>
          <cell r="E2687">
            <v>244618</v>
          </cell>
          <cell r="F2687">
            <v>116523316</v>
          </cell>
          <cell r="G2687">
            <v>144632</v>
          </cell>
          <cell r="H2687">
            <v>58121252</v>
          </cell>
        </row>
        <row r="2688">
          <cell r="A2688">
            <v>354350</v>
          </cell>
          <cell r="B2688" t="str">
            <v>SP</v>
          </cell>
          <cell r="C2688" t="str">
            <v>RIVERSUL</v>
          </cell>
          <cell r="D2688" t="str">
            <v>354350</v>
          </cell>
          <cell r="E2688">
            <v>47343</v>
          </cell>
          <cell r="F2688">
            <v>3752246</v>
          </cell>
          <cell r="G2688">
            <v>15038</v>
          </cell>
          <cell r="H2688">
            <v>1398809</v>
          </cell>
        </row>
        <row r="2689">
          <cell r="A2689">
            <v>354425</v>
          </cell>
          <cell r="B2689" t="str">
            <v>SP</v>
          </cell>
          <cell r="C2689" t="str">
            <v>ROSANA</v>
          </cell>
          <cell r="D2689" t="str">
            <v>354425</v>
          </cell>
          <cell r="F2689">
            <v>61365470</v>
          </cell>
          <cell r="H2689">
            <v>30952410</v>
          </cell>
        </row>
        <row r="2690">
          <cell r="A2690">
            <v>354430</v>
          </cell>
          <cell r="B2690" t="str">
            <v>SP</v>
          </cell>
          <cell r="C2690" t="str">
            <v>ROSEIRA</v>
          </cell>
          <cell r="D2690" t="str">
            <v>354430</v>
          </cell>
          <cell r="E2690">
            <v>372790</v>
          </cell>
          <cell r="F2690">
            <v>58219128</v>
          </cell>
          <cell r="G2690">
            <v>192010</v>
          </cell>
          <cell r="H2690">
            <v>27279156</v>
          </cell>
        </row>
        <row r="2691">
          <cell r="A2691">
            <v>354470</v>
          </cell>
          <cell r="B2691" t="str">
            <v>SP</v>
          </cell>
          <cell r="C2691" t="str">
            <v>SAGRES</v>
          </cell>
          <cell r="D2691" t="str">
            <v>354470</v>
          </cell>
          <cell r="E2691">
            <v>27940</v>
          </cell>
          <cell r="F2691">
            <v>5002332</v>
          </cell>
          <cell r="G2691">
            <v>11842</v>
          </cell>
          <cell r="H2691">
            <v>2406875</v>
          </cell>
        </row>
        <row r="2692">
          <cell r="A2692">
            <v>354490</v>
          </cell>
          <cell r="B2692" t="str">
            <v>SP</v>
          </cell>
          <cell r="C2692" t="str">
            <v>SALES OLIVEIRA</v>
          </cell>
          <cell r="D2692" t="str">
            <v>354490</v>
          </cell>
          <cell r="F2692">
            <v>0</v>
          </cell>
          <cell r="H2692">
            <v>0</v>
          </cell>
        </row>
        <row r="2693">
          <cell r="A2693">
            <v>354500</v>
          </cell>
          <cell r="B2693" t="str">
            <v>SP</v>
          </cell>
          <cell r="C2693" t="str">
            <v>SALESÓPOLIS</v>
          </cell>
          <cell r="D2693" t="str">
            <v>354500</v>
          </cell>
          <cell r="E2693">
            <v>169529</v>
          </cell>
          <cell r="F2693">
            <v>32488151</v>
          </cell>
          <cell r="G2693">
            <v>82395</v>
          </cell>
          <cell r="H2693">
            <v>17212396</v>
          </cell>
        </row>
        <row r="2694">
          <cell r="A2694">
            <v>354510</v>
          </cell>
          <cell r="B2694" t="str">
            <v>SP</v>
          </cell>
          <cell r="C2694" t="str">
            <v>SALMOURÃO</v>
          </cell>
          <cell r="D2694" t="str">
            <v>354510</v>
          </cell>
          <cell r="E2694">
            <v>30627</v>
          </cell>
          <cell r="F2694">
            <v>38377292</v>
          </cell>
          <cell r="G2694">
            <v>5</v>
          </cell>
          <cell r="H2694">
            <v>19111491</v>
          </cell>
        </row>
        <row r="2695">
          <cell r="A2695">
            <v>354520</v>
          </cell>
          <cell r="B2695" t="str">
            <v>SP</v>
          </cell>
          <cell r="C2695" t="str">
            <v>SALTO</v>
          </cell>
          <cell r="D2695" t="str">
            <v>354520</v>
          </cell>
          <cell r="E2695">
            <v>1007421</v>
          </cell>
          <cell r="F2695">
            <v>207055711</v>
          </cell>
          <cell r="G2695">
            <v>532589</v>
          </cell>
          <cell r="H2695">
            <v>98289724</v>
          </cell>
        </row>
        <row r="2696">
          <cell r="A2696">
            <v>354540</v>
          </cell>
          <cell r="B2696" t="str">
            <v>SP</v>
          </cell>
          <cell r="C2696" t="str">
            <v>SALTO GRANDE</v>
          </cell>
          <cell r="D2696" t="str">
            <v>354540</v>
          </cell>
          <cell r="E2696">
            <v>197120</v>
          </cell>
          <cell r="F2696">
            <v>25657330</v>
          </cell>
          <cell r="G2696">
            <v>99968</v>
          </cell>
          <cell r="H2696">
            <v>10648614</v>
          </cell>
        </row>
        <row r="2697">
          <cell r="A2697">
            <v>354600</v>
          </cell>
          <cell r="B2697" t="str">
            <v>SP</v>
          </cell>
          <cell r="C2697" t="str">
            <v>SANTA BRANCA</v>
          </cell>
          <cell r="D2697" t="str">
            <v>354600</v>
          </cell>
          <cell r="E2697">
            <v>126286</v>
          </cell>
          <cell r="F2697">
            <v>59824301</v>
          </cell>
          <cell r="G2697">
            <v>68313</v>
          </cell>
          <cell r="H2697">
            <v>33575485</v>
          </cell>
        </row>
        <row r="2698">
          <cell r="A2698">
            <v>354610</v>
          </cell>
          <cell r="B2698" t="str">
            <v>SP</v>
          </cell>
          <cell r="C2698" t="str">
            <v>SANTA CLARA D'OESTE</v>
          </cell>
          <cell r="D2698" t="str">
            <v>354610</v>
          </cell>
          <cell r="F2698">
            <v>0</v>
          </cell>
          <cell r="H2698">
            <v>0</v>
          </cell>
        </row>
        <row r="2699">
          <cell r="A2699">
            <v>354620</v>
          </cell>
          <cell r="B2699" t="str">
            <v>SP</v>
          </cell>
          <cell r="C2699" t="str">
            <v>SANTA CRUZ DA CONCEIÇÃO</v>
          </cell>
          <cell r="D2699" t="str">
            <v>354620</v>
          </cell>
          <cell r="E2699">
            <v>40516</v>
          </cell>
          <cell r="F2699">
            <v>12059328</v>
          </cell>
          <cell r="G2699">
            <v>20824</v>
          </cell>
          <cell r="H2699">
            <v>5850773</v>
          </cell>
        </row>
        <row r="2700">
          <cell r="A2700">
            <v>354625</v>
          </cell>
          <cell r="B2700" t="str">
            <v>SP</v>
          </cell>
          <cell r="C2700" t="str">
            <v>SANTA CRUZ DA ESPERANÇA</v>
          </cell>
          <cell r="D2700" t="str">
            <v>354625</v>
          </cell>
          <cell r="F2700">
            <v>10478338</v>
          </cell>
          <cell r="H2700">
            <v>5249865</v>
          </cell>
        </row>
        <row r="2701">
          <cell r="A2701">
            <v>354680</v>
          </cell>
          <cell r="B2701" t="str">
            <v>SP</v>
          </cell>
          <cell r="C2701" t="str">
            <v>SANTA ISABEL</v>
          </cell>
          <cell r="D2701" t="str">
            <v>354680</v>
          </cell>
          <cell r="E2701">
            <v>527401</v>
          </cell>
          <cell r="F2701">
            <v>81212574</v>
          </cell>
          <cell r="G2701">
            <v>285921</v>
          </cell>
          <cell r="H2701">
            <v>37329174</v>
          </cell>
        </row>
        <row r="2702">
          <cell r="A2702">
            <v>354690</v>
          </cell>
          <cell r="B2702" t="str">
            <v>SP</v>
          </cell>
          <cell r="C2702" t="str">
            <v>SANTA LÚCIA</v>
          </cell>
          <cell r="D2702" t="str">
            <v>354690</v>
          </cell>
          <cell r="E2702">
            <v>33763</v>
          </cell>
          <cell r="F2702">
            <v>5588341</v>
          </cell>
          <cell r="G2702">
            <v>9739</v>
          </cell>
          <cell r="H2702">
            <v>2772345</v>
          </cell>
        </row>
        <row r="2703">
          <cell r="A2703">
            <v>354760</v>
          </cell>
          <cell r="B2703" t="str">
            <v>SP</v>
          </cell>
          <cell r="C2703" t="str">
            <v>SANTA ROSA DE VITERBO</v>
          </cell>
          <cell r="D2703" t="str">
            <v>354760</v>
          </cell>
          <cell r="F2703">
            <v>24468240</v>
          </cell>
          <cell r="H2703">
            <v>12234120</v>
          </cell>
        </row>
        <row r="2704">
          <cell r="A2704">
            <v>354720</v>
          </cell>
          <cell r="B2704" t="str">
            <v>SP</v>
          </cell>
          <cell r="C2704" t="str">
            <v>SANTANA DA PONTE PENSA</v>
          </cell>
          <cell r="D2704" t="str">
            <v>354720</v>
          </cell>
          <cell r="F2704">
            <v>4200</v>
          </cell>
          <cell r="H2704">
            <v>2100</v>
          </cell>
        </row>
        <row r="2705">
          <cell r="A2705">
            <v>354780</v>
          </cell>
          <cell r="B2705" t="str">
            <v>SP</v>
          </cell>
          <cell r="C2705" t="str">
            <v>SANTO ANDRÉ</v>
          </cell>
          <cell r="D2705" t="str">
            <v>354780</v>
          </cell>
          <cell r="F2705">
            <v>307472344</v>
          </cell>
          <cell r="H2705">
            <v>153809700</v>
          </cell>
        </row>
        <row r="2706">
          <cell r="A2706">
            <v>354790</v>
          </cell>
          <cell r="B2706" t="str">
            <v>SP</v>
          </cell>
          <cell r="C2706" t="str">
            <v>SANTO ANTÔNIO DA ALEGRIA</v>
          </cell>
          <cell r="D2706" t="str">
            <v>354790</v>
          </cell>
          <cell r="F2706">
            <v>7632533</v>
          </cell>
          <cell r="H2706">
            <v>3817320</v>
          </cell>
        </row>
        <row r="2707">
          <cell r="A2707">
            <v>354800</v>
          </cell>
          <cell r="B2707" t="str">
            <v>SP</v>
          </cell>
          <cell r="C2707" t="str">
            <v>SANTO ANTÔNIO DE POSSE</v>
          </cell>
          <cell r="D2707" t="str">
            <v>354800</v>
          </cell>
          <cell r="F2707">
            <v>11373330</v>
          </cell>
          <cell r="H2707">
            <v>5749665</v>
          </cell>
        </row>
        <row r="2708">
          <cell r="A2708">
            <v>354810</v>
          </cell>
          <cell r="B2708" t="str">
            <v>SP</v>
          </cell>
          <cell r="C2708" t="str">
            <v>SANTO ANTÔNIO DO JARDIM</v>
          </cell>
          <cell r="D2708" t="str">
            <v>354810</v>
          </cell>
          <cell r="E2708">
            <v>131052</v>
          </cell>
          <cell r="F2708">
            <v>40156797</v>
          </cell>
          <cell r="G2708">
            <v>56858</v>
          </cell>
          <cell r="H2708">
            <v>20298385</v>
          </cell>
        </row>
        <row r="2709">
          <cell r="A2709">
            <v>354860</v>
          </cell>
          <cell r="B2709" t="str">
            <v>SP</v>
          </cell>
          <cell r="C2709" t="str">
            <v>SÃO BENTO DO SAPUCAÍ</v>
          </cell>
          <cell r="D2709" t="str">
            <v>354860</v>
          </cell>
          <cell r="E2709">
            <v>115557</v>
          </cell>
          <cell r="F2709">
            <v>34910267</v>
          </cell>
          <cell r="G2709">
            <v>64963</v>
          </cell>
          <cell r="H2709">
            <v>16406302</v>
          </cell>
        </row>
        <row r="2710">
          <cell r="A2710">
            <v>354870</v>
          </cell>
          <cell r="B2710" t="str">
            <v>SP</v>
          </cell>
          <cell r="C2710" t="str">
            <v>SÃO BERNARDO DO CAMPO</v>
          </cell>
          <cell r="D2710" t="str">
            <v>354870</v>
          </cell>
          <cell r="F2710">
            <v>21042990</v>
          </cell>
          <cell r="H2710">
            <v>10525380</v>
          </cell>
        </row>
        <row r="2711">
          <cell r="A2711">
            <v>354950</v>
          </cell>
          <cell r="B2711" t="str">
            <v>SP</v>
          </cell>
          <cell r="C2711" t="str">
            <v>SÃO JOSÉ DA BELA VISTA</v>
          </cell>
          <cell r="D2711" t="str">
            <v>354950</v>
          </cell>
          <cell r="E2711">
            <v>62970</v>
          </cell>
          <cell r="F2711">
            <v>15481782</v>
          </cell>
          <cell r="G2711">
            <v>27825</v>
          </cell>
          <cell r="H2711">
            <v>7601052</v>
          </cell>
        </row>
        <row r="2712">
          <cell r="A2712">
            <v>354960</v>
          </cell>
          <cell r="B2712" t="str">
            <v>SP</v>
          </cell>
          <cell r="C2712" t="str">
            <v>SÃO JOSÉ DO BARREIRO</v>
          </cell>
          <cell r="D2712" t="str">
            <v>354960</v>
          </cell>
          <cell r="E2712">
            <v>1</v>
          </cell>
          <cell r="F2712">
            <v>9642988</v>
          </cell>
          <cell r="H2712">
            <v>5446314</v>
          </cell>
        </row>
        <row r="2713">
          <cell r="A2713">
            <v>354995</v>
          </cell>
          <cell r="B2713" t="str">
            <v>SP</v>
          </cell>
          <cell r="C2713" t="str">
            <v>SÃO LOURENÇO DA SERRA</v>
          </cell>
          <cell r="D2713" t="str">
            <v>354995</v>
          </cell>
          <cell r="F2713">
            <v>39154000</v>
          </cell>
          <cell r="H2713">
            <v>19583055</v>
          </cell>
        </row>
        <row r="2714">
          <cell r="A2714">
            <v>355110</v>
          </cell>
          <cell r="B2714" t="str">
            <v>SP</v>
          </cell>
          <cell r="C2714" t="str">
            <v>SARAPUÍ</v>
          </cell>
          <cell r="D2714" t="str">
            <v>355110</v>
          </cell>
          <cell r="F2714">
            <v>48681750</v>
          </cell>
          <cell r="H2714">
            <v>24340875</v>
          </cell>
        </row>
        <row r="2715">
          <cell r="A2715">
            <v>355160</v>
          </cell>
          <cell r="B2715" t="str">
            <v>SP</v>
          </cell>
          <cell r="C2715" t="str">
            <v>SERRA NEGRA</v>
          </cell>
          <cell r="D2715" t="str">
            <v>355160</v>
          </cell>
          <cell r="E2715">
            <v>528626</v>
          </cell>
          <cell r="F2715">
            <v>118350421</v>
          </cell>
          <cell r="G2715">
            <v>270714</v>
          </cell>
          <cell r="H2715">
            <v>55523081</v>
          </cell>
        </row>
        <row r="2716">
          <cell r="A2716">
            <v>355150</v>
          </cell>
          <cell r="B2716" t="str">
            <v>SP</v>
          </cell>
          <cell r="C2716" t="str">
            <v>SERRANA</v>
          </cell>
          <cell r="D2716" t="str">
            <v>355150</v>
          </cell>
          <cell r="F2716">
            <v>842005660</v>
          </cell>
          <cell r="H2716">
            <v>421014030</v>
          </cell>
        </row>
        <row r="2717">
          <cell r="A2717">
            <v>355180</v>
          </cell>
          <cell r="B2717" t="str">
            <v>SP</v>
          </cell>
          <cell r="C2717" t="str">
            <v>SETE BARRAS</v>
          </cell>
          <cell r="D2717" t="str">
            <v>355180</v>
          </cell>
          <cell r="E2717">
            <v>50541</v>
          </cell>
          <cell r="F2717">
            <v>15063802</v>
          </cell>
          <cell r="G2717">
            <v>14434</v>
          </cell>
          <cell r="H2717">
            <v>6977348</v>
          </cell>
        </row>
        <row r="2718">
          <cell r="A2718">
            <v>355220</v>
          </cell>
          <cell r="B2718" t="str">
            <v>SP</v>
          </cell>
          <cell r="C2718" t="str">
            <v>SOROCABA</v>
          </cell>
          <cell r="D2718" t="str">
            <v>355220</v>
          </cell>
          <cell r="F2718">
            <v>67411319</v>
          </cell>
          <cell r="H2718">
            <v>33708540</v>
          </cell>
        </row>
        <row r="2719">
          <cell r="A2719">
            <v>355250</v>
          </cell>
          <cell r="B2719" t="str">
            <v>SP</v>
          </cell>
          <cell r="C2719" t="str">
            <v>SUZANO</v>
          </cell>
          <cell r="D2719" t="str">
            <v>355250</v>
          </cell>
          <cell r="F2719">
            <v>387510</v>
          </cell>
          <cell r="H2719">
            <v>193755</v>
          </cell>
        </row>
        <row r="2720">
          <cell r="A2720">
            <v>355280</v>
          </cell>
          <cell r="B2720" t="str">
            <v>SP</v>
          </cell>
          <cell r="C2720" t="str">
            <v>TABOÃO DA SERRA</v>
          </cell>
          <cell r="D2720" t="str">
            <v>355280</v>
          </cell>
          <cell r="F2720">
            <v>111436770</v>
          </cell>
          <cell r="H2720">
            <v>55748940</v>
          </cell>
        </row>
        <row r="2721">
          <cell r="A2721">
            <v>355290</v>
          </cell>
          <cell r="B2721" t="str">
            <v>SP</v>
          </cell>
          <cell r="C2721" t="str">
            <v>TACIBA</v>
          </cell>
          <cell r="D2721" t="str">
            <v>355290</v>
          </cell>
          <cell r="E2721">
            <v>107396</v>
          </cell>
          <cell r="F2721">
            <v>32022701</v>
          </cell>
          <cell r="G2721">
            <v>64400</v>
          </cell>
          <cell r="H2721">
            <v>15922140</v>
          </cell>
        </row>
        <row r="2722">
          <cell r="A2722">
            <v>355360</v>
          </cell>
          <cell r="B2722" t="str">
            <v>SP</v>
          </cell>
          <cell r="C2722" t="str">
            <v>TAPIRATIBA</v>
          </cell>
          <cell r="D2722" t="str">
            <v>355360</v>
          </cell>
          <cell r="F2722">
            <v>12006840</v>
          </cell>
          <cell r="H2722">
            <v>6003420</v>
          </cell>
        </row>
        <row r="2723">
          <cell r="A2723">
            <v>355365</v>
          </cell>
          <cell r="B2723" t="str">
            <v>SP</v>
          </cell>
          <cell r="C2723" t="str">
            <v>TAQUARAL</v>
          </cell>
          <cell r="D2723" t="str">
            <v>355365</v>
          </cell>
          <cell r="F2723">
            <v>38329330</v>
          </cell>
          <cell r="H2723">
            <v>19164840</v>
          </cell>
        </row>
        <row r="2724">
          <cell r="A2724">
            <v>355370</v>
          </cell>
          <cell r="B2724" t="str">
            <v>SP</v>
          </cell>
          <cell r="C2724" t="str">
            <v>TAQUARITINGA</v>
          </cell>
          <cell r="D2724" t="str">
            <v>355370</v>
          </cell>
          <cell r="F2724">
            <v>45549630</v>
          </cell>
          <cell r="H2724">
            <v>22774815</v>
          </cell>
        </row>
        <row r="2725">
          <cell r="A2725">
            <v>355380</v>
          </cell>
          <cell r="B2725" t="str">
            <v>SP</v>
          </cell>
          <cell r="C2725" t="str">
            <v>TAQUARITUBA</v>
          </cell>
          <cell r="D2725" t="str">
            <v>355380</v>
          </cell>
          <cell r="F2725">
            <v>88765920</v>
          </cell>
          <cell r="H2725">
            <v>44385795</v>
          </cell>
        </row>
        <row r="2726">
          <cell r="A2726">
            <v>355385</v>
          </cell>
          <cell r="B2726" t="str">
            <v>SP</v>
          </cell>
          <cell r="C2726" t="str">
            <v>TAQUARIVAÍ</v>
          </cell>
          <cell r="D2726" t="str">
            <v>355385</v>
          </cell>
          <cell r="F2726">
            <v>24489568</v>
          </cell>
          <cell r="H2726">
            <v>12291600</v>
          </cell>
        </row>
        <row r="2727">
          <cell r="A2727">
            <v>355430</v>
          </cell>
          <cell r="B2727" t="str">
            <v>SP</v>
          </cell>
          <cell r="C2727" t="str">
            <v>TEODORO SAMPAIO</v>
          </cell>
          <cell r="D2727" t="str">
            <v>355430</v>
          </cell>
          <cell r="E2727">
            <v>107166</v>
          </cell>
          <cell r="F2727">
            <v>29418889</v>
          </cell>
          <cell r="G2727">
            <v>56862</v>
          </cell>
          <cell r="H2727">
            <v>13229908</v>
          </cell>
        </row>
        <row r="2728">
          <cell r="A2728">
            <v>355450</v>
          </cell>
          <cell r="B2728" t="str">
            <v>SP</v>
          </cell>
          <cell r="C2728" t="str">
            <v>TIETÊ</v>
          </cell>
          <cell r="D2728" t="str">
            <v>355450</v>
          </cell>
          <cell r="F2728">
            <v>177937291</v>
          </cell>
          <cell r="H2728">
            <v>89546625</v>
          </cell>
        </row>
        <row r="2729">
          <cell r="A2729">
            <v>355460</v>
          </cell>
          <cell r="B2729" t="str">
            <v>SP</v>
          </cell>
          <cell r="C2729" t="str">
            <v>TIMBURI</v>
          </cell>
          <cell r="D2729" t="str">
            <v>355460</v>
          </cell>
          <cell r="F2729">
            <v>14289450</v>
          </cell>
          <cell r="H2729">
            <v>7144725</v>
          </cell>
        </row>
        <row r="2730">
          <cell r="A2730">
            <v>355465</v>
          </cell>
          <cell r="B2730" t="str">
            <v>SP</v>
          </cell>
          <cell r="C2730" t="str">
            <v>TORRE DE PEDRA</v>
          </cell>
          <cell r="D2730" t="str">
            <v>355465</v>
          </cell>
          <cell r="F2730">
            <v>2631060</v>
          </cell>
          <cell r="H2730">
            <v>1315530</v>
          </cell>
        </row>
        <row r="2731">
          <cell r="A2731">
            <v>355475</v>
          </cell>
          <cell r="B2731" t="str">
            <v>SP</v>
          </cell>
          <cell r="C2731" t="str">
            <v>TRABIJU</v>
          </cell>
          <cell r="D2731" t="str">
            <v>355475</v>
          </cell>
          <cell r="F2731">
            <v>7081184</v>
          </cell>
          <cell r="H2731">
            <v>3550035</v>
          </cell>
        </row>
        <row r="2732">
          <cell r="A2732">
            <v>355540</v>
          </cell>
          <cell r="B2732" t="str">
            <v>SP</v>
          </cell>
          <cell r="C2732" t="str">
            <v>UBATUBA</v>
          </cell>
          <cell r="D2732" t="str">
            <v>355540</v>
          </cell>
          <cell r="F2732">
            <v>187561850</v>
          </cell>
          <cell r="H2732">
            <v>93781800</v>
          </cell>
        </row>
        <row r="2733">
          <cell r="A2733">
            <v>355560</v>
          </cell>
          <cell r="B2733" t="str">
            <v>SP</v>
          </cell>
          <cell r="C2733" t="str">
            <v>UCHOA</v>
          </cell>
          <cell r="D2733" t="str">
            <v>355560</v>
          </cell>
          <cell r="E2733">
            <v>182014</v>
          </cell>
          <cell r="F2733">
            <v>22349441</v>
          </cell>
          <cell r="G2733">
            <v>91272</v>
          </cell>
          <cell r="H2733">
            <v>10433587</v>
          </cell>
        </row>
        <row r="2734">
          <cell r="A2734">
            <v>355570</v>
          </cell>
          <cell r="B2734" t="str">
            <v>SP</v>
          </cell>
          <cell r="C2734" t="str">
            <v>UNIÃO PAULISTA</v>
          </cell>
          <cell r="D2734" t="str">
            <v>355570</v>
          </cell>
          <cell r="E2734">
            <v>19084</v>
          </cell>
          <cell r="F2734">
            <v>1562469</v>
          </cell>
          <cell r="G2734">
            <v>7442</v>
          </cell>
          <cell r="H2734">
            <v>752886</v>
          </cell>
        </row>
        <row r="2735">
          <cell r="A2735">
            <v>355650</v>
          </cell>
          <cell r="B2735" t="str">
            <v>SP</v>
          </cell>
          <cell r="C2735" t="str">
            <v>VÁRZEA PAULISTA</v>
          </cell>
          <cell r="D2735" t="str">
            <v>355650</v>
          </cell>
          <cell r="F2735">
            <v>273305397</v>
          </cell>
          <cell r="H2735">
            <v>139805250</v>
          </cell>
        </row>
        <row r="2736">
          <cell r="A2736">
            <v>355690</v>
          </cell>
          <cell r="B2736" t="str">
            <v>SP</v>
          </cell>
          <cell r="C2736" t="str">
            <v>VISTA ALEGRE DO ALTO</v>
          </cell>
          <cell r="D2736" t="str">
            <v>355690</v>
          </cell>
          <cell r="E2736">
            <v>153657</v>
          </cell>
          <cell r="F2736">
            <v>26988432</v>
          </cell>
          <cell r="G2736">
            <v>62692</v>
          </cell>
          <cell r="H2736">
            <v>12303472</v>
          </cell>
        </row>
        <row r="2737">
          <cell r="A2737">
            <v>355710</v>
          </cell>
          <cell r="B2737" t="str">
            <v>SP</v>
          </cell>
          <cell r="C2737" t="str">
            <v>VOTUPORANGA</v>
          </cell>
          <cell r="D2737" t="str">
            <v>355710</v>
          </cell>
          <cell r="F2737">
            <v>78444018</v>
          </cell>
          <cell r="H2737">
            <v>39460380</v>
          </cell>
        </row>
        <row r="2738">
          <cell r="A2738">
            <v>280010</v>
          </cell>
          <cell r="B2738" t="str">
            <v>SE</v>
          </cell>
          <cell r="C2738" t="str">
            <v>AMPARO DE SÃO FRANCISCO</v>
          </cell>
          <cell r="D2738" t="str">
            <v>280010</v>
          </cell>
          <cell r="E2738">
            <v>8483</v>
          </cell>
          <cell r="F2738">
            <v>8421268</v>
          </cell>
          <cell r="G2738">
            <v>6377</v>
          </cell>
          <cell r="H2738">
            <v>3828635</v>
          </cell>
        </row>
        <row r="2739">
          <cell r="A2739">
            <v>280020</v>
          </cell>
          <cell r="B2739" t="str">
            <v>SE</v>
          </cell>
          <cell r="C2739" t="str">
            <v>AQUIDABÃ</v>
          </cell>
          <cell r="D2739" t="str">
            <v>280020</v>
          </cell>
          <cell r="E2739">
            <v>29477</v>
          </cell>
          <cell r="F2739">
            <v>9559452</v>
          </cell>
          <cell r="G2739">
            <v>9090</v>
          </cell>
          <cell r="H2739">
            <v>4160887</v>
          </cell>
        </row>
        <row r="2740">
          <cell r="A2740">
            <v>280030</v>
          </cell>
          <cell r="B2740" t="str">
            <v>SE</v>
          </cell>
          <cell r="C2740" t="str">
            <v>ARACAJU</v>
          </cell>
          <cell r="D2740" t="str">
            <v>280030</v>
          </cell>
          <cell r="F2740">
            <v>728064456</v>
          </cell>
          <cell r="H2740">
            <v>364137795</v>
          </cell>
        </row>
        <row r="2741">
          <cell r="A2741">
            <v>280040</v>
          </cell>
          <cell r="B2741" t="str">
            <v>SE</v>
          </cell>
          <cell r="C2741" t="str">
            <v>ARAUÁ</v>
          </cell>
          <cell r="D2741" t="str">
            <v>280040</v>
          </cell>
          <cell r="E2741">
            <v>79472</v>
          </cell>
          <cell r="F2741">
            <v>7798148</v>
          </cell>
          <cell r="G2741">
            <v>39376</v>
          </cell>
          <cell r="H2741">
            <v>3896285</v>
          </cell>
        </row>
        <row r="2742">
          <cell r="A2742">
            <v>280050</v>
          </cell>
          <cell r="B2742" t="str">
            <v>SE</v>
          </cell>
          <cell r="C2742" t="str">
            <v>AREIA BRANCA</v>
          </cell>
          <cell r="D2742" t="str">
            <v>280050</v>
          </cell>
          <cell r="F2742">
            <v>11585610</v>
          </cell>
          <cell r="H2742">
            <v>5792805</v>
          </cell>
        </row>
        <row r="2743">
          <cell r="A2743">
            <v>280060</v>
          </cell>
          <cell r="B2743" t="str">
            <v>SE</v>
          </cell>
          <cell r="C2743" t="str">
            <v>BARRA DOS COQUEIROS</v>
          </cell>
          <cell r="D2743" t="str">
            <v>280060</v>
          </cell>
          <cell r="E2743">
            <v>334753</v>
          </cell>
          <cell r="F2743">
            <v>30589831</v>
          </cell>
          <cell r="G2743">
            <v>144486</v>
          </cell>
          <cell r="H2743">
            <v>11581693</v>
          </cell>
        </row>
        <row r="2744">
          <cell r="A2744">
            <v>280067</v>
          </cell>
          <cell r="B2744" t="str">
            <v>SE</v>
          </cell>
          <cell r="C2744" t="str">
            <v>BOQUIM</v>
          </cell>
          <cell r="D2744" t="str">
            <v>280067</v>
          </cell>
          <cell r="E2744">
            <v>199039</v>
          </cell>
          <cell r="F2744">
            <v>78397322</v>
          </cell>
          <cell r="G2744">
            <v>127240</v>
          </cell>
          <cell r="H2744">
            <v>36773845</v>
          </cell>
        </row>
        <row r="2745">
          <cell r="A2745">
            <v>280070</v>
          </cell>
          <cell r="B2745" t="str">
            <v>SE</v>
          </cell>
          <cell r="C2745" t="str">
            <v>BREJO GRANDE</v>
          </cell>
          <cell r="D2745" t="str">
            <v>280070</v>
          </cell>
          <cell r="E2745">
            <v>1468</v>
          </cell>
          <cell r="F2745">
            <v>34907207</v>
          </cell>
          <cell r="G2745">
            <v>722</v>
          </cell>
          <cell r="H2745">
            <v>17444715</v>
          </cell>
        </row>
        <row r="2746">
          <cell r="A2746">
            <v>280100</v>
          </cell>
          <cell r="B2746" t="str">
            <v>SE</v>
          </cell>
          <cell r="C2746" t="str">
            <v>CAMPO DO BRITO</v>
          </cell>
          <cell r="D2746" t="str">
            <v>280100</v>
          </cell>
          <cell r="E2746">
            <v>205924</v>
          </cell>
          <cell r="F2746">
            <v>28991017</v>
          </cell>
          <cell r="G2746">
            <v>105794</v>
          </cell>
          <cell r="H2746">
            <v>17219626</v>
          </cell>
        </row>
        <row r="2747">
          <cell r="A2747">
            <v>280110</v>
          </cell>
          <cell r="B2747" t="str">
            <v>SE</v>
          </cell>
          <cell r="C2747" t="str">
            <v>CANHOBA</v>
          </cell>
          <cell r="D2747" t="str">
            <v>280110</v>
          </cell>
          <cell r="E2747">
            <v>32397</v>
          </cell>
          <cell r="F2747">
            <v>27360084</v>
          </cell>
          <cell r="G2747">
            <v>14316</v>
          </cell>
          <cell r="H2747">
            <v>14489846</v>
          </cell>
        </row>
        <row r="2748">
          <cell r="A2748">
            <v>280120</v>
          </cell>
          <cell r="B2748" t="str">
            <v>SE</v>
          </cell>
          <cell r="C2748" t="str">
            <v>CANINDÉ DE SÃO FRANCISCO</v>
          </cell>
          <cell r="D2748" t="str">
            <v>280120</v>
          </cell>
          <cell r="E2748">
            <v>21099</v>
          </cell>
          <cell r="F2748">
            <v>24582062</v>
          </cell>
          <cell r="G2748">
            <v>8332</v>
          </cell>
          <cell r="H2748">
            <v>11643116</v>
          </cell>
        </row>
        <row r="2749">
          <cell r="A2749">
            <v>280130</v>
          </cell>
          <cell r="B2749" t="str">
            <v>SE</v>
          </cell>
          <cell r="C2749" t="str">
            <v>CAPELA</v>
          </cell>
          <cell r="D2749" t="str">
            <v>280130</v>
          </cell>
          <cell r="E2749">
            <v>336380</v>
          </cell>
          <cell r="F2749">
            <v>77800454</v>
          </cell>
          <cell r="G2749">
            <v>204863</v>
          </cell>
          <cell r="H2749">
            <v>43004430</v>
          </cell>
        </row>
        <row r="2750">
          <cell r="A2750">
            <v>280140</v>
          </cell>
          <cell r="B2750" t="str">
            <v>SE</v>
          </cell>
          <cell r="C2750" t="str">
            <v>CARIRA</v>
          </cell>
          <cell r="D2750" t="str">
            <v>280140</v>
          </cell>
          <cell r="E2750">
            <v>1948</v>
          </cell>
          <cell r="F2750">
            <v>48454813</v>
          </cell>
          <cell r="G2750">
            <v>360</v>
          </cell>
          <cell r="H2750">
            <v>23730411</v>
          </cell>
        </row>
        <row r="2751">
          <cell r="A2751">
            <v>280150</v>
          </cell>
          <cell r="B2751" t="str">
            <v>SE</v>
          </cell>
          <cell r="C2751" t="str">
            <v>CARMÓPOLIS</v>
          </cell>
          <cell r="D2751" t="str">
            <v>280150</v>
          </cell>
          <cell r="E2751">
            <v>46445</v>
          </cell>
          <cell r="F2751">
            <v>22376402</v>
          </cell>
          <cell r="G2751">
            <v>30112</v>
          </cell>
          <cell r="H2751">
            <v>11105368</v>
          </cell>
        </row>
        <row r="2752">
          <cell r="A2752">
            <v>280160</v>
          </cell>
          <cell r="B2752" t="str">
            <v>SE</v>
          </cell>
          <cell r="C2752" t="str">
            <v>CEDRO DE SÃO JOÃO</v>
          </cell>
          <cell r="D2752" t="str">
            <v>280160</v>
          </cell>
          <cell r="E2752">
            <v>67086</v>
          </cell>
          <cell r="F2752">
            <v>16663482</v>
          </cell>
          <cell r="G2752">
            <v>49750</v>
          </cell>
          <cell r="H2752">
            <v>9586243</v>
          </cell>
        </row>
        <row r="2753">
          <cell r="A2753">
            <v>280170</v>
          </cell>
          <cell r="B2753" t="str">
            <v>SE</v>
          </cell>
          <cell r="C2753" t="str">
            <v>CRISTINÁPOLIS</v>
          </cell>
          <cell r="D2753" t="str">
            <v>280170</v>
          </cell>
          <cell r="E2753">
            <v>30385</v>
          </cell>
          <cell r="F2753">
            <v>858327106</v>
          </cell>
          <cell r="G2753">
            <v>9428</v>
          </cell>
          <cell r="H2753">
            <v>431145073</v>
          </cell>
        </row>
        <row r="2754">
          <cell r="A2754">
            <v>280190</v>
          </cell>
          <cell r="B2754" t="str">
            <v>SE</v>
          </cell>
          <cell r="C2754" t="str">
            <v>CUMBE</v>
          </cell>
          <cell r="D2754" t="str">
            <v>280190</v>
          </cell>
          <cell r="E2754">
            <v>13712</v>
          </cell>
          <cell r="F2754">
            <v>1559860</v>
          </cell>
          <cell r="G2754">
            <v>3830</v>
          </cell>
          <cell r="H2754">
            <v>687405</v>
          </cell>
        </row>
        <row r="2755">
          <cell r="A2755">
            <v>280200</v>
          </cell>
          <cell r="B2755" t="str">
            <v>SE</v>
          </cell>
          <cell r="C2755" t="str">
            <v>DIVINA PASTORA</v>
          </cell>
          <cell r="D2755" t="str">
            <v>280200</v>
          </cell>
          <cell r="E2755">
            <v>76000</v>
          </cell>
          <cell r="F2755">
            <v>19743385</v>
          </cell>
          <cell r="G2755">
            <v>40074</v>
          </cell>
          <cell r="H2755">
            <v>10676877</v>
          </cell>
        </row>
        <row r="2756">
          <cell r="A2756">
            <v>280210</v>
          </cell>
          <cell r="B2756" t="str">
            <v>SE</v>
          </cell>
          <cell r="C2756" t="str">
            <v>ESTÂNCIA</v>
          </cell>
          <cell r="D2756" t="str">
            <v>280210</v>
          </cell>
          <cell r="E2756">
            <v>226863</v>
          </cell>
          <cell r="F2756">
            <v>210525765</v>
          </cell>
          <cell r="G2756">
            <v>115723</v>
          </cell>
          <cell r="H2756">
            <v>107879242</v>
          </cell>
        </row>
        <row r="2757">
          <cell r="A2757">
            <v>280220</v>
          </cell>
          <cell r="B2757" t="str">
            <v>SE</v>
          </cell>
          <cell r="C2757" t="str">
            <v>FEIRA NOVA</v>
          </cell>
          <cell r="D2757" t="str">
            <v>280220</v>
          </cell>
          <cell r="E2757">
            <v>52429</v>
          </cell>
          <cell r="F2757">
            <v>8180813</v>
          </cell>
          <cell r="G2757">
            <v>27309</v>
          </cell>
          <cell r="H2757">
            <v>5666998</v>
          </cell>
        </row>
        <row r="2758">
          <cell r="A2758">
            <v>280230</v>
          </cell>
          <cell r="B2758" t="str">
            <v>SE</v>
          </cell>
          <cell r="C2758" t="str">
            <v>FREI PAULO</v>
          </cell>
          <cell r="D2758" t="str">
            <v>280230</v>
          </cell>
          <cell r="E2758">
            <v>45232</v>
          </cell>
          <cell r="F2758">
            <v>29413559976</v>
          </cell>
          <cell r="G2758">
            <v>35473</v>
          </cell>
          <cell r="H2758">
            <v>15306840106</v>
          </cell>
        </row>
        <row r="2759">
          <cell r="A2759">
            <v>280240</v>
          </cell>
          <cell r="B2759" t="str">
            <v>SE</v>
          </cell>
          <cell r="C2759" t="str">
            <v>GARARU</v>
          </cell>
          <cell r="D2759" t="str">
            <v>280240</v>
          </cell>
          <cell r="E2759">
            <v>9409</v>
          </cell>
          <cell r="F2759">
            <v>112210361</v>
          </cell>
          <cell r="G2759">
            <v>6633</v>
          </cell>
          <cell r="H2759">
            <v>56628057</v>
          </cell>
        </row>
        <row r="2760">
          <cell r="A2760">
            <v>280250</v>
          </cell>
          <cell r="B2760" t="str">
            <v>SE</v>
          </cell>
          <cell r="C2760" t="str">
            <v>GENERAL MAYNARD</v>
          </cell>
          <cell r="D2760" t="str">
            <v>280250</v>
          </cell>
          <cell r="F2760">
            <v>16719900</v>
          </cell>
          <cell r="H2760">
            <v>8359950</v>
          </cell>
        </row>
        <row r="2761">
          <cell r="A2761">
            <v>280260</v>
          </cell>
          <cell r="B2761" t="str">
            <v>SE</v>
          </cell>
          <cell r="C2761" t="str">
            <v>GRACHO CARDOSO</v>
          </cell>
          <cell r="D2761" t="str">
            <v>280260</v>
          </cell>
          <cell r="E2761">
            <v>7022</v>
          </cell>
          <cell r="F2761">
            <v>912781022</v>
          </cell>
          <cell r="G2761">
            <v>3526</v>
          </cell>
          <cell r="H2761">
            <v>456092925</v>
          </cell>
        </row>
        <row r="2762">
          <cell r="A2762">
            <v>280270</v>
          </cell>
          <cell r="B2762" t="str">
            <v>SE</v>
          </cell>
          <cell r="C2762" t="str">
            <v>ILHA DAS FLORES</v>
          </cell>
          <cell r="D2762" t="str">
            <v>280270</v>
          </cell>
          <cell r="F2762">
            <v>4968360</v>
          </cell>
          <cell r="H2762">
            <v>2484180</v>
          </cell>
        </row>
        <row r="2763">
          <cell r="A2763">
            <v>280280</v>
          </cell>
          <cell r="B2763" t="str">
            <v>SE</v>
          </cell>
          <cell r="C2763" t="str">
            <v>INDIAROBA</v>
          </cell>
          <cell r="D2763" t="str">
            <v>280280</v>
          </cell>
          <cell r="E2763">
            <v>12831</v>
          </cell>
          <cell r="F2763">
            <v>12435868</v>
          </cell>
          <cell r="G2763">
            <v>544</v>
          </cell>
          <cell r="H2763">
            <v>7396756</v>
          </cell>
        </row>
        <row r="2764">
          <cell r="A2764">
            <v>280290</v>
          </cell>
          <cell r="B2764" t="str">
            <v>SE</v>
          </cell>
          <cell r="C2764" t="str">
            <v>ITABAIANA</v>
          </cell>
          <cell r="D2764" t="str">
            <v>280290</v>
          </cell>
          <cell r="E2764">
            <v>170839</v>
          </cell>
          <cell r="F2764">
            <v>504301676</v>
          </cell>
          <cell r="G2764">
            <v>92715</v>
          </cell>
          <cell r="H2764">
            <v>257180678</v>
          </cell>
        </row>
        <row r="2765">
          <cell r="A2765">
            <v>280300</v>
          </cell>
          <cell r="B2765" t="str">
            <v>SE</v>
          </cell>
          <cell r="C2765" t="str">
            <v>ITABAIANINHA</v>
          </cell>
          <cell r="D2765" t="str">
            <v>280300</v>
          </cell>
          <cell r="E2765">
            <v>205829</v>
          </cell>
          <cell r="F2765">
            <v>20981555</v>
          </cell>
          <cell r="G2765">
            <v>96097</v>
          </cell>
          <cell r="H2765">
            <v>8460239</v>
          </cell>
        </row>
        <row r="2766">
          <cell r="A2766">
            <v>280310</v>
          </cell>
          <cell r="B2766" t="str">
            <v>SE</v>
          </cell>
          <cell r="C2766" t="str">
            <v>ITABI</v>
          </cell>
          <cell r="D2766" t="str">
            <v>280310</v>
          </cell>
          <cell r="F2766">
            <v>48900974</v>
          </cell>
          <cell r="H2766">
            <v>25389142</v>
          </cell>
        </row>
        <row r="2767">
          <cell r="A2767">
            <v>280320</v>
          </cell>
          <cell r="B2767" t="str">
            <v>SE</v>
          </cell>
          <cell r="C2767" t="str">
            <v>ITAPORANGA D'AJUDA</v>
          </cell>
          <cell r="D2767" t="str">
            <v>280320</v>
          </cell>
          <cell r="E2767">
            <v>193783</v>
          </cell>
          <cell r="F2767">
            <v>30178109</v>
          </cell>
          <cell r="G2767">
            <v>84943</v>
          </cell>
          <cell r="H2767">
            <v>13056044</v>
          </cell>
        </row>
        <row r="2768">
          <cell r="A2768">
            <v>280330</v>
          </cell>
          <cell r="B2768" t="str">
            <v>SE</v>
          </cell>
          <cell r="C2768" t="str">
            <v>JAPARATUBA</v>
          </cell>
          <cell r="D2768" t="str">
            <v>280330</v>
          </cell>
          <cell r="E2768">
            <v>57800</v>
          </cell>
          <cell r="F2768">
            <v>85392744</v>
          </cell>
          <cell r="G2768">
            <v>34150</v>
          </cell>
          <cell r="H2768">
            <v>42334456</v>
          </cell>
        </row>
        <row r="2769">
          <cell r="A2769">
            <v>280340</v>
          </cell>
          <cell r="B2769" t="str">
            <v>SE</v>
          </cell>
          <cell r="C2769" t="str">
            <v>JAPOATÃ</v>
          </cell>
          <cell r="D2769" t="str">
            <v>280340</v>
          </cell>
          <cell r="E2769">
            <v>5379</v>
          </cell>
          <cell r="F2769">
            <v>15862974</v>
          </cell>
          <cell r="G2769">
            <v>4066</v>
          </cell>
          <cell r="H2769">
            <v>7942158</v>
          </cell>
        </row>
        <row r="2770">
          <cell r="A2770">
            <v>280350</v>
          </cell>
          <cell r="B2770" t="str">
            <v>SE</v>
          </cell>
          <cell r="C2770" t="str">
            <v>LAGARTO</v>
          </cell>
          <cell r="D2770" t="str">
            <v>280350</v>
          </cell>
          <cell r="E2770">
            <v>453140</v>
          </cell>
          <cell r="F2770">
            <v>94750700</v>
          </cell>
          <cell r="G2770">
            <v>225968</v>
          </cell>
          <cell r="H2770">
            <v>36675637</v>
          </cell>
        </row>
        <row r="2771">
          <cell r="A2771">
            <v>280360</v>
          </cell>
          <cell r="B2771" t="str">
            <v>SE</v>
          </cell>
          <cell r="C2771" t="str">
            <v>LARANJEIRAS</v>
          </cell>
          <cell r="D2771" t="str">
            <v>280360</v>
          </cell>
          <cell r="F2771">
            <v>40748190</v>
          </cell>
          <cell r="H2771">
            <v>20401395</v>
          </cell>
        </row>
        <row r="2772">
          <cell r="A2772">
            <v>280370</v>
          </cell>
          <cell r="B2772" t="str">
            <v>SE</v>
          </cell>
          <cell r="C2772" t="str">
            <v>MACAMBIRA</v>
          </cell>
          <cell r="D2772" t="str">
            <v>280370</v>
          </cell>
          <cell r="F2772">
            <v>1809810</v>
          </cell>
          <cell r="H2772">
            <v>904905</v>
          </cell>
        </row>
        <row r="2773">
          <cell r="A2773">
            <v>280380</v>
          </cell>
          <cell r="B2773" t="str">
            <v>SE</v>
          </cell>
          <cell r="C2773" t="str">
            <v>MALHADA DOS BOIS</v>
          </cell>
          <cell r="D2773" t="str">
            <v>280380</v>
          </cell>
          <cell r="F2773">
            <v>16597530</v>
          </cell>
          <cell r="G2773">
            <v>332</v>
          </cell>
          <cell r="H2773">
            <v>8294117</v>
          </cell>
        </row>
        <row r="2774">
          <cell r="A2774">
            <v>280400</v>
          </cell>
          <cell r="B2774" t="str">
            <v>SE</v>
          </cell>
          <cell r="C2774" t="str">
            <v>MARUIM</v>
          </cell>
          <cell r="D2774" t="str">
            <v>280400</v>
          </cell>
          <cell r="E2774">
            <v>32385</v>
          </cell>
          <cell r="F2774">
            <v>13901012</v>
          </cell>
          <cell r="G2774">
            <v>23799</v>
          </cell>
          <cell r="H2774">
            <v>8233504</v>
          </cell>
        </row>
        <row r="2775">
          <cell r="A2775">
            <v>280410</v>
          </cell>
          <cell r="B2775" t="str">
            <v>SE</v>
          </cell>
          <cell r="C2775" t="str">
            <v>MOITA BONITA</v>
          </cell>
          <cell r="D2775" t="str">
            <v>280410</v>
          </cell>
          <cell r="E2775">
            <v>146818</v>
          </cell>
          <cell r="F2775">
            <v>16625597</v>
          </cell>
          <cell r="G2775">
            <v>127208</v>
          </cell>
          <cell r="H2775">
            <v>10259586</v>
          </cell>
        </row>
        <row r="2776">
          <cell r="A2776">
            <v>280420</v>
          </cell>
          <cell r="B2776" t="str">
            <v>SE</v>
          </cell>
          <cell r="C2776" t="str">
            <v>MONTE ALEGRE DE SERGIPE</v>
          </cell>
          <cell r="D2776" t="str">
            <v>280420</v>
          </cell>
          <cell r="E2776">
            <v>75362</v>
          </cell>
          <cell r="F2776">
            <v>18170898</v>
          </cell>
          <cell r="G2776">
            <v>45347</v>
          </cell>
          <cell r="H2776">
            <v>11589529</v>
          </cell>
        </row>
        <row r="2777">
          <cell r="A2777">
            <v>280430</v>
          </cell>
          <cell r="B2777" t="str">
            <v>SE</v>
          </cell>
          <cell r="C2777" t="str">
            <v>MURIBECA</v>
          </cell>
          <cell r="D2777" t="str">
            <v>280430</v>
          </cell>
          <cell r="F2777">
            <v>18316536</v>
          </cell>
          <cell r="H2777">
            <v>9002048</v>
          </cell>
        </row>
        <row r="2778">
          <cell r="A2778">
            <v>280440</v>
          </cell>
          <cell r="B2778" t="str">
            <v>SE</v>
          </cell>
          <cell r="C2778" t="str">
            <v>NEÓPOLIS</v>
          </cell>
          <cell r="D2778" t="str">
            <v>280440</v>
          </cell>
          <cell r="E2778">
            <v>103439</v>
          </cell>
          <cell r="F2778">
            <v>148665368</v>
          </cell>
          <cell r="G2778">
            <v>73126</v>
          </cell>
          <cell r="H2778">
            <v>351767296</v>
          </cell>
        </row>
        <row r="2779">
          <cell r="A2779">
            <v>280445</v>
          </cell>
          <cell r="B2779" t="str">
            <v>SE</v>
          </cell>
          <cell r="C2779" t="str">
            <v>NOSSA SENHORA APARECIDA</v>
          </cell>
          <cell r="D2779" t="str">
            <v>280445</v>
          </cell>
          <cell r="E2779">
            <v>82446</v>
          </cell>
          <cell r="F2779">
            <v>22398708</v>
          </cell>
          <cell r="G2779">
            <v>48356</v>
          </cell>
          <cell r="H2779">
            <v>11951199</v>
          </cell>
        </row>
        <row r="2780">
          <cell r="A2780">
            <v>280460</v>
          </cell>
          <cell r="B2780" t="str">
            <v>SE</v>
          </cell>
          <cell r="C2780" t="str">
            <v>NOSSA SENHORA DAS DORES</v>
          </cell>
          <cell r="D2780" t="str">
            <v>280460</v>
          </cell>
          <cell r="E2780">
            <v>16875</v>
          </cell>
          <cell r="F2780">
            <v>40012889</v>
          </cell>
          <cell r="G2780">
            <v>4720</v>
          </cell>
          <cell r="H2780">
            <v>18344461</v>
          </cell>
        </row>
        <row r="2781">
          <cell r="A2781">
            <v>280470</v>
          </cell>
          <cell r="B2781" t="str">
            <v>SE</v>
          </cell>
          <cell r="C2781" t="str">
            <v>NOSSA SENHORA DE LOURDES</v>
          </cell>
          <cell r="D2781" t="str">
            <v>280470</v>
          </cell>
          <cell r="E2781">
            <v>68994</v>
          </cell>
          <cell r="F2781">
            <v>19410282</v>
          </cell>
          <cell r="G2781">
            <v>29688</v>
          </cell>
          <cell r="H2781">
            <v>9226786</v>
          </cell>
        </row>
        <row r="2782">
          <cell r="A2782">
            <v>280480</v>
          </cell>
          <cell r="B2782" t="str">
            <v>SE</v>
          </cell>
          <cell r="C2782" t="str">
            <v>NOSSA SENHORA DO SOCORRO</v>
          </cell>
          <cell r="D2782" t="str">
            <v>280480</v>
          </cell>
          <cell r="E2782">
            <v>772243</v>
          </cell>
          <cell r="F2782">
            <v>267311458</v>
          </cell>
          <cell r="G2782">
            <v>299676</v>
          </cell>
          <cell r="H2782">
            <v>122155624</v>
          </cell>
        </row>
        <row r="2783">
          <cell r="A2783">
            <v>280490</v>
          </cell>
          <cell r="B2783" t="str">
            <v>SE</v>
          </cell>
          <cell r="C2783" t="str">
            <v>PACATUBA</v>
          </cell>
          <cell r="D2783" t="str">
            <v>280490</v>
          </cell>
          <cell r="E2783">
            <v>130941</v>
          </cell>
          <cell r="F2783">
            <v>36634821</v>
          </cell>
          <cell r="G2783">
            <v>68623</v>
          </cell>
          <cell r="H2783">
            <v>18679318</v>
          </cell>
        </row>
        <row r="2784">
          <cell r="A2784">
            <v>280500</v>
          </cell>
          <cell r="B2784" t="str">
            <v>SE</v>
          </cell>
          <cell r="C2784" t="str">
            <v>PEDRA MOLE</v>
          </cell>
          <cell r="D2784" t="str">
            <v>280500</v>
          </cell>
          <cell r="E2784">
            <v>36</v>
          </cell>
          <cell r="F2784">
            <v>11091715</v>
          </cell>
          <cell r="G2784">
            <v>72</v>
          </cell>
          <cell r="H2784">
            <v>4313022</v>
          </cell>
        </row>
        <row r="2785">
          <cell r="A2785">
            <v>280510</v>
          </cell>
          <cell r="B2785" t="str">
            <v>SE</v>
          </cell>
          <cell r="C2785" t="str">
            <v>PEDRINHAS</v>
          </cell>
          <cell r="D2785" t="str">
            <v>280510</v>
          </cell>
          <cell r="E2785">
            <v>21218</v>
          </cell>
          <cell r="F2785">
            <v>11722562</v>
          </cell>
          <cell r="G2785">
            <v>7564</v>
          </cell>
          <cell r="H2785">
            <v>5434700</v>
          </cell>
        </row>
        <row r="2786">
          <cell r="A2786">
            <v>280520</v>
          </cell>
          <cell r="B2786" t="str">
            <v>SE</v>
          </cell>
          <cell r="C2786" t="str">
            <v>PINHÃO</v>
          </cell>
          <cell r="D2786" t="str">
            <v>280520</v>
          </cell>
          <cell r="F2786">
            <v>3086700</v>
          </cell>
          <cell r="H2786">
            <v>1543350</v>
          </cell>
        </row>
        <row r="2787">
          <cell r="A2787">
            <v>280530</v>
          </cell>
          <cell r="B2787" t="str">
            <v>SE</v>
          </cell>
          <cell r="C2787" t="str">
            <v>PIRAMBU</v>
          </cell>
          <cell r="D2787" t="str">
            <v>280530</v>
          </cell>
          <cell r="F2787">
            <v>17477630</v>
          </cell>
          <cell r="G2787">
            <v>670</v>
          </cell>
          <cell r="H2787">
            <v>7294981</v>
          </cell>
        </row>
        <row r="2788">
          <cell r="A2788">
            <v>280540</v>
          </cell>
          <cell r="B2788" t="str">
            <v>SE</v>
          </cell>
          <cell r="C2788" t="str">
            <v>POÇO REDONDO</v>
          </cell>
          <cell r="D2788" t="str">
            <v>280540</v>
          </cell>
          <cell r="F2788">
            <v>67024892</v>
          </cell>
          <cell r="H2788">
            <v>33532305</v>
          </cell>
        </row>
        <row r="2789">
          <cell r="A2789">
            <v>280550</v>
          </cell>
          <cell r="B2789" t="str">
            <v>SE</v>
          </cell>
          <cell r="C2789" t="str">
            <v>POÇO VERDE</v>
          </cell>
          <cell r="D2789" t="str">
            <v>280550</v>
          </cell>
          <cell r="E2789">
            <v>35415</v>
          </cell>
          <cell r="F2789">
            <v>4299022</v>
          </cell>
          <cell r="G2789">
            <v>14291</v>
          </cell>
          <cell r="H2789">
            <v>1431650</v>
          </cell>
        </row>
        <row r="2790">
          <cell r="A2790">
            <v>280560</v>
          </cell>
          <cell r="B2790" t="str">
            <v>SE</v>
          </cell>
          <cell r="C2790" t="str">
            <v>PORTO DA FOLHA</v>
          </cell>
          <cell r="D2790" t="str">
            <v>280560</v>
          </cell>
          <cell r="E2790">
            <v>9107</v>
          </cell>
          <cell r="F2790">
            <v>55654745</v>
          </cell>
          <cell r="H2790">
            <v>28993169</v>
          </cell>
        </row>
        <row r="2791">
          <cell r="A2791">
            <v>280570</v>
          </cell>
          <cell r="B2791" t="str">
            <v>SE</v>
          </cell>
          <cell r="C2791" t="str">
            <v>PROPRIÁ</v>
          </cell>
          <cell r="D2791" t="str">
            <v>280570</v>
          </cell>
          <cell r="E2791">
            <v>97804</v>
          </cell>
          <cell r="F2791">
            <v>50507790</v>
          </cell>
          <cell r="G2791">
            <v>58623</v>
          </cell>
          <cell r="H2791">
            <v>27308195</v>
          </cell>
        </row>
        <row r="2792">
          <cell r="A2792">
            <v>280580</v>
          </cell>
          <cell r="B2792" t="str">
            <v>SE</v>
          </cell>
          <cell r="C2792" t="str">
            <v>RIACHÃO DO DANTAS</v>
          </cell>
          <cell r="D2792" t="str">
            <v>280580</v>
          </cell>
          <cell r="E2792">
            <v>4478</v>
          </cell>
          <cell r="F2792">
            <v>16711858</v>
          </cell>
          <cell r="G2792">
            <v>2414</v>
          </cell>
          <cell r="H2792">
            <v>8285257</v>
          </cell>
        </row>
        <row r="2793">
          <cell r="A2793">
            <v>280590</v>
          </cell>
          <cell r="B2793" t="str">
            <v>SE</v>
          </cell>
          <cell r="C2793" t="str">
            <v>RIACHUELO</v>
          </cell>
          <cell r="D2793" t="str">
            <v>280590</v>
          </cell>
          <cell r="E2793">
            <v>103004</v>
          </cell>
          <cell r="F2793">
            <v>41521365</v>
          </cell>
          <cell r="G2793">
            <v>48206</v>
          </cell>
          <cell r="H2793">
            <v>20820224</v>
          </cell>
        </row>
        <row r="2794">
          <cell r="A2794">
            <v>280600</v>
          </cell>
          <cell r="B2794" t="str">
            <v>SE</v>
          </cell>
          <cell r="C2794" t="str">
            <v>RIBEIRÓPOLIS</v>
          </cell>
          <cell r="D2794" t="str">
            <v>280600</v>
          </cell>
          <cell r="E2794">
            <v>1524</v>
          </cell>
          <cell r="F2794">
            <v>12512868</v>
          </cell>
          <cell r="G2794">
            <v>17</v>
          </cell>
          <cell r="H2794">
            <v>5570688</v>
          </cell>
        </row>
        <row r="2795">
          <cell r="A2795">
            <v>280610</v>
          </cell>
          <cell r="B2795" t="str">
            <v>SE</v>
          </cell>
          <cell r="C2795" t="str">
            <v>ROSÁRIO DO CATETE</v>
          </cell>
          <cell r="D2795" t="str">
            <v>280610</v>
          </cell>
          <cell r="E2795">
            <v>20202</v>
          </cell>
          <cell r="F2795">
            <v>17315473</v>
          </cell>
          <cell r="G2795">
            <v>8852</v>
          </cell>
          <cell r="H2795">
            <v>6670174</v>
          </cell>
        </row>
        <row r="2796">
          <cell r="A2796">
            <v>280620</v>
          </cell>
          <cell r="B2796" t="str">
            <v>SE</v>
          </cell>
          <cell r="C2796" t="str">
            <v>SALGADO</v>
          </cell>
          <cell r="D2796" t="str">
            <v>280620</v>
          </cell>
          <cell r="E2796">
            <v>810</v>
          </cell>
          <cell r="F2796">
            <v>13360020</v>
          </cell>
          <cell r="G2796">
            <v>60</v>
          </cell>
          <cell r="H2796">
            <v>6676380</v>
          </cell>
        </row>
        <row r="2797">
          <cell r="A2797">
            <v>280630</v>
          </cell>
          <cell r="B2797" t="str">
            <v>SE</v>
          </cell>
          <cell r="C2797" t="str">
            <v>SANTA LUZIA DO ITANHY</v>
          </cell>
          <cell r="D2797" t="str">
            <v>280630</v>
          </cell>
          <cell r="E2797">
            <v>44399</v>
          </cell>
          <cell r="F2797">
            <v>10536148</v>
          </cell>
          <cell r="G2797">
            <v>25564</v>
          </cell>
          <cell r="H2797">
            <v>5332144</v>
          </cell>
        </row>
        <row r="2798">
          <cell r="A2798">
            <v>280650</v>
          </cell>
          <cell r="B2798" t="str">
            <v>SE</v>
          </cell>
          <cell r="C2798" t="str">
            <v>SANTA ROSA DE LIMA</v>
          </cell>
          <cell r="D2798" t="str">
            <v>280650</v>
          </cell>
          <cell r="E2798">
            <v>14942</v>
          </cell>
          <cell r="F2798">
            <v>12389536</v>
          </cell>
          <cell r="G2798">
            <v>3958</v>
          </cell>
          <cell r="H2798">
            <v>4989901</v>
          </cell>
        </row>
        <row r="2799">
          <cell r="A2799">
            <v>280640</v>
          </cell>
          <cell r="B2799" t="str">
            <v>SE</v>
          </cell>
          <cell r="C2799" t="str">
            <v>SANTANA DO SÃO FRANCISCO</v>
          </cell>
          <cell r="D2799" t="str">
            <v>280640</v>
          </cell>
          <cell r="E2799">
            <v>88569</v>
          </cell>
          <cell r="F2799">
            <v>10260593</v>
          </cell>
          <cell r="G2799">
            <v>39690</v>
          </cell>
          <cell r="H2799">
            <v>4177026</v>
          </cell>
        </row>
        <row r="2800">
          <cell r="A2800">
            <v>280660</v>
          </cell>
          <cell r="B2800" t="str">
            <v>SE</v>
          </cell>
          <cell r="C2800" t="str">
            <v>SANTO AMARO DAS BROTAS</v>
          </cell>
          <cell r="D2800" t="str">
            <v>280660</v>
          </cell>
          <cell r="F2800">
            <v>13689720</v>
          </cell>
          <cell r="H2800">
            <v>6844860</v>
          </cell>
        </row>
        <row r="2801">
          <cell r="A2801">
            <v>280670</v>
          </cell>
          <cell r="B2801" t="str">
            <v>SE</v>
          </cell>
          <cell r="C2801" t="str">
            <v>SÃO CRISTÓVÃO</v>
          </cell>
          <cell r="D2801" t="str">
            <v>280670</v>
          </cell>
          <cell r="E2801">
            <v>625416</v>
          </cell>
          <cell r="F2801">
            <v>85042065</v>
          </cell>
          <cell r="G2801">
            <v>321684</v>
          </cell>
          <cell r="H2801">
            <v>41469432</v>
          </cell>
        </row>
        <row r="2802">
          <cell r="A2802">
            <v>280680</v>
          </cell>
          <cell r="B2802" t="str">
            <v>SE</v>
          </cell>
          <cell r="C2802" t="str">
            <v>SÃO DOMINGOS</v>
          </cell>
          <cell r="D2802" t="str">
            <v>280680</v>
          </cell>
          <cell r="E2802">
            <v>120913</v>
          </cell>
          <cell r="F2802">
            <v>29051978</v>
          </cell>
          <cell r="G2802">
            <v>49977</v>
          </cell>
          <cell r="H2802">
            <v>13800206</v>
          </cell>
        </row>
        <row r="2803">
          <cell r="A2803">
            <v>280690</v>
          </cell>
          <cell r="B2803" t="str">
            <v>SE</v>
          </cell>
          <cell r="C2803" t="str">
            <v>SÃO FRANCISCO</v>
          </cell>
          <cell r="D2803" t="str">
            <v>280690</v>
          </cell>
          <cell r="E2803">
            <v>22517</v>
          </cell>
          <cell r="F2803">
            <v>47755133</v>
          </cell>
          <cell r="G2803">
            <v>12613</v>
          </cell>
          <cell r="H2803">
            <v>23574662</v>
          </cell>
        </row>
        <row r="2804">
          <cell r="A2804">
            <v>280700</v>
          </cell>
          <cell r="B2804" t="str">
            <v>SE</v>
          </cell>
          <cell r="C2804" t="str">
            <v>SÃO MIGUEL DO ALEIXO</v>
          </cell>
          <cell r="D2804" t="str">
            <v>280700</v>
          </cell>
          <cell r="F2804">
            <v>1029430</v>
          </cell>
          <cell r="H2804">
            <v>514785</v>
          </cell>
        </row>
        <row r="2805">
          <cell r="A2805">
            <v>280710</v>
          </cell>
          <cell r="B2805" t="str">
            <v>SE</v>
          </cell>
          <cell r="C2805" t="str">
            <v>SIMÃO DIAS</v>
          </cell>
          <cell r="D2805" t="str">
            <v>280710</v>
          </cell>
          <cell r="E2805">
            <v>319189</v>
          </cell>
          <cell r="F2805">
            <v>12163477</v>
          </cell>
          <cell r="G2805">
            <v>106492</v>
          </cell>
          <cell r="H2805">
            <v>3793913</v>
          </cell>
        </row>
        <row r="2806">
          <cell r="A2806">
            <v>280720</v>
          </cell>
          <cell r="B2806" t="str">
            <v>SE</v>
          </cell>
          <cell r="C2806" t="str">
            <v>SIRIRI</v>
          </cell>
          <cell r="D2806" t="str">
            <v>280720</v>
          </cell>
          <cell r="E2806">
            <v>33658</v>
          </cell>
          <cell r="F2806">
            <v>18321578</v>
          </cell>
          <cell r="G2806">
            <v>1669</v>
          </cell>
          <cell r="H2806">
            <v>9021578</v>
          </cell>
        </row>
        <row r="2807">
          <cell r="A2807">
            <v>280730</v>
          </cell>
          <cell r="B2807" t="str">
            <v>SE</v>
          </cell>
          <cell r="C2807" t="str">
            <v>TELHA</v>
          </cell>
          <cell r="D2807" t="str">
            <v>280730</v>
          </cell>
          <cell r="E2807">
            <v>39424</v>
          </cell>
          <cell r="F2807">
            <v>10643172</v>
          </cell>
          <cell r="G2807">
            <v>27704</v>
          </cell>
          <cell r="H2807">
            <v>5976134</v>
          </cell>
        </row>
        <row r="2808">
          <cell r="A2808">
            <v>280740</v>
          </cell>
          <cell r="B2808" t="str">
            <v>SE</v>
          </cell>
          <cell r="C2808" t="str">
            <v>TOBIAS BARRETO</v>
          </cell>
          <cell r="D2808" t="str">
            <v>280740</v>
          </cell>
          <cell r="E2808">
            <v>214567</v>
          </cell>
          <cell r="F2808">
            <v>81678175</v>
          </cell>
          <cell r="G2808">
            <v>97335</v>
          </cell>
          <cell r="H2808">
            <v>39180951</v>
          </cell>
        </row>
        <row r="2809">
          <cell r="A2809">
            <v>280750</v>
          </cell>
          <cell r="B2809" t="str">
            <v>SE</v>
          </cell>
          <cell r="C2809" t="str">
            <v>TOMAR DO GERU</v>
          </cell>
          <cell r="D2809" t="str">
            <v>280750</v>
          </cell>
          <cell r="E2809">
            <v>105064</v>
          </cell>
          <cell r="F2809">
            <v>13276692</v>
          </cell>
          <cell r="G2809">
            <v>62194</v>
          </cell>
          <cell r="H2809">
            <v>6300128</v>
          </cell>
        </row>
        <row r="2810">
          <cell r="A2810">
            <v>280760</v>
          </cell>
          <cell r="B2810" t="str">
            <v>SE</v>
          </cell>
          <cell r="C2810" t="str">
            <v>UMBAÚBA</v>
          </cell>
          <cell r="D2810" t="str">
            <v>280760</v>
          </cell>
          <cell r="E2810">
            <v>120</v>
          </cell>
          <cell r="F2810">
            <v>35977170</v>
          </cell>
          <cell r="H2810">
            <v>17988345</v>
          </cell>
        </row>
        <row r="2811">
          <cell r="A2811">
            <v>170025</v>
          </cell>
          <cell r="B2811" t="str">
            <v>TO</v>
          </cell>
          <cell r="C2811" t="str">
            <v>ABREULÂNDIA</v>
          </cell>
          <cell r="D2811" t="str">
            <v>170025</v>
          </cell>
          <cell r="E2811">
            <v>12417</v>
          </cell>
          <cell r="F2811">
            <v>3571404</v>
          </cell>
          <cell r="G2811">
            <v>833</v>
          </cell>
          <cell r="H2811">
            <v>1741891</v>
          </cell>
        </row>
        <row r="2812">
          <cell r="A2812">
            <v>170030</v>
          </cell>
          <cell r="B2812" t="str">
            <v>TO</v>
          </cell>
          <cell r="C2812" t="str">
            <v>AGUIARNÓPOLIS</v>
          </cell>
          <cell r="D2812" t="str">
            <v>170030</v>
          </cell>
          <cell r="E2812">
            <v>2307</v>
          </cell>
          <cell r="F2812">
            <v>4182009</v>
          </cell>
          <cell r="G2812">
            <v>761</v>
          </cell>
          <cell r="H2812">
            <v>1968984</v>
          </cell>
        </row>
        <row r="2813">
          <cell r="A2813">
            <v>170035</v>
          </cell>
          <cell r="B2813" t="str">
            <v>TO</v>
          </cell>
          <cell r="C2813" t="str">
            <v>ALIANÇA DO TOCANTINS</v>
          </cell>
          <cell r="D2813" t="str">
            <v>170035</v>
          </cell>
          <cell r="E2813">
            <v>30281</v>
          </cell>
          <cell r="F2813">
            <v>12346015</v>
          </cell>
          <cell r="G2813">
            <v>13484</v>
          </cell>
          <cell r="H2813">
            <v>6862342</v>
          </cell>
        </row>
        <row r="2814">
          <cell r="A2814">
            <v>170040</v>
          </cell>
          <cell r="B2814" t="str">
            <v>TO</v>
          </cell>
          <cell r="C2814" t="str">
            <v>ALMAS</v>
          </cell>
          <cell r="D2814" t="str">
            <v>170040</v>
          </cell>
          <cell r="E2814">
            <v>29365</v>
          </cell>
          <cell r="F2814">
            <v>8763336</v>
          </cell>
          <cell r="G2814">
            <v>17408</v>
          </cell>
          <cell r="H2814">
            <v>4240590</v>
          </cell>
        </row>
        <row r="2815">
          <cell r="A2815">
            <v>170070</v>
          </cell>
          <cell r="B2815" t="str">
            <v>TO</v>
          </cell>
          <cell r="C2815" t="str">
            <v>ALVORADA</v>
          </cell>
          <cell r="D2815" t="str">
            <v>170070</v>
          </cell>
          <cell r="E2815">
            <v>94969</v>
          </cell>
          <cell r="F2815">
            <v>31996993</v>
          </cell>
          <cell r="G2815">
            <v>53182</v>
          </cell>
          <cell r="H2815">
            <v>14595916</v>
          </cell>
        </row>
        <row r="2816">
          <cell r="A2816">
            <v>170100</v>
          </cell>
          <cell r="B2816" t="str">
            <v>TO</v>
          </cell>
          <cell r="C2816" t="str">
            <v>ANANÁS</v>
          </cell>
          <cell r="D2816" t="str">
            <v>170100</v>
          </cell>
          <cell r="E2816">
            <v>6911</v>
          </cell>
          <cell r="F2816">
            <v>3134822</v>
          </cell>
          <cell r="G2816">
            <v>2194</v>
          </cell>
          <cell r="H2816">
            <v>1250254</v>
          </cell>
        </row>
        <row r="2817">
          <cell r="A2817">
            <v>170105</v>
          </cell>
          <cell r="B2817" t="str">
            <v>TO</v>
          </cell>
          <cell r="C2817" t="str">
            <v>ANGICO</v>
          </cell>
          <cell r="D2817" t="str">
            <v>170105</v>
          </cell>
          <cell r="E2817">
            <v>21678</v>
          </cell>
          <cell r="F2817">
            <v>1338555</v>
          </cell>
          <cell r="G2817">
            <v>7157</v>
          </cell>
          <cell r="H2817">
            <v>627092</v>
          </cell>
        </row>
        <row r="2818">
          <cell r="A2818">
            <v>170110</v>
          </cell>
          <cell r="B2818" t="str">
            <v>TO</v>
          </cell>
          <cell r="C2818" t="str">
            <v>APARECIDA DO RIO NEGRO</v>
          </cell>
          <cell r="D2818" t="str">
            <v>170110</v>
          </cell>
          <cell r="E2818">
            <v>40892</v>
          </cell>
          <cell r="F2818">
            <v>2070150</v>
          </cell>
          <cell r="G2818">
            <v>11720</v>
          </cell>
          <cell r="H2818">
            <v>816208</v>
          </cell>
        </row>
        <row r="2819">
          <cell r="A2819">
            <v>170130</v>
          </cell>
          <cell r="B2819" t="str">
            <v>TO</v>
          </cell>
          <cell r="C2819" t="str">
            <v>ARAGOMINAS</v>
          </cell>
          <cell r="D2819" t="str">
            <v>170130</v>
          </cell>
          <cell r="E2819">
            <v>15885</v>
          </cell>
          <cell r="F2819">
            <v>14555024</v>
          </cell>
          <cell r="G2819">
            <v>11012</v>
          </cell>
          <cell r="H2819">
            <v>7096671</v>
          </cell>
        </row>
        <row r="2820">
          <cell r="A2820">
            <v>170190</v>
          </cell>
          <cell r="B2820" t="str">
            <v>TO</v>
          </cell>
          <cell r="C2820" t="str">
            <v>ARAGUACEMA</v>
          </cell>
          <cell r="D2820" t="str">
            <v>170190</v>
          </cell>
          <cell r="E2820">
            <v>29198</v>
          </cell>
          <cell r="F2820">
            <v>1656939</v>
          </cell>
          <cell r="G2820">
            <v>18699</v>
          </cell>
          <cell r="H2820">
            <v>1091567</v>
          </cell>
        </row>
        <row r="2821">
          <cell r="A2821">
            <v>170200</v>
          </cell>
          <cell r="B2821" t="str">
            <v>TO</v>
          </cell>
          <cell r="C2821" t="str">
            <v>ARAGUAÇU</v>
          </cell>
          <cell r="D2821" t="str">
            <v>170200</v>
          </cell>
          <cell r="E2821">
            <v>44156</v>
          </cell>
          <cell r="F2821">
            <v>5710114</v>
          </cell>
          <cell r="G2821">
            <v>22359</v>
          </cell>
          <cell r="H2821">
            <v>2942643</v>
          </cell>
        </row>
        <row r="2822">
          <cell r="A2822">
            <v>170210</v>
          </cell>
          <cell r="B2822" t="str">
            <v>TO</v>
          </cell>
          <cell r="C2822" t="str">
            <v>ARAGUAÍNA</v>
          </cell>
          <cell r="D2822" t="str">
            <v>170210</v>
          </cell>
          <cell r="E2822">
            <v>870</v>
          </cell>
          <cell r="F2822">
            <v>68791660</v>
          </cell>
          <cell r="G2822">
            <v>540</v>
          </cell>
          <cell r="H2822">
            <v>34408376</v>
          </cell>
        </row>
        <row r="2823">
          <cell r="A2823">
            <v>170215</v>
          </cell>
          <cell r="B2823" t="str">
            <v>TO</v>
          </cell>
          <cell r="C2823" t="str">
            <v>ARAGUANÃ</v>
          </cell>
          <cell r="D2823" t="str">
            <v>170215</v>
          </cell>
          <cell r="E2823">
            <v>39663</v>
          </cell>
          <cell r="F2823">
            <v>5846504</v>
          </cell>
          <cell r="G2823">
            <v>5134</v>
          </cell>
          <cell r="H2823">
            <v>2394643</v>
          </cell>
        </row>
        <row r="2824">
          <cell r="A2824">
            <v>170220</v>
          </cell>
          <cell r="B2824" t="str">
            <v>TO</v>
          </cell>
          <cell r="C2824" t="str">
            <v>ARAGUATINS</v>
          </cell>
          <cell r="D2824" t="str">
            <v>170220</v>
          </cell>
          <cell r="E2824">
            <v>126026</v>
          </cell>
          <cell r="F2824">
            <v>21625746</v>
          </cell>
          <cell r="G2824">
            <v>57222</v>
          </cell>
          <cell r="H2824">
            <v>9581594</v>
          </cell>
        </row>
        <row r="2825">
          <cell r="A2825">
            <v>170230</v>
          </cell>
          <cell r="B2825" t="str">
            <v>TO</v>
          </cell>
          <cell r="C2825" t="str">
            <v>ARAPOEMA</v>
          </cell>
          <cell r="D2825" t="str">
            <v>170230</v>
          </cell>
          <cell r="E2825">
            <v>27073</v>
          </cell>
          <cell r="F2825">
            <v>11508005</v>
          </cell>
          <cell r="G2825">
            <v>12335</v>
          </cell>
          <cell r="H2825">
            <v>5264814</v>
          </cell>
        </row>
        <row r="2826">
          <cell r="A2826">
            <v>170240</v>
          </cell>
          <cell r="B2826" t="str">
            <v>TO</v>
          </cell>
          <cell r="C2826" t="str">
            <v>ARRAIAS</v>
          </cell>
          <cell r="D2826" t="str">
            <v>170240</v>
          </cell>
          <cell r="E2826">
            <v>24722</v>
          </cell>
          <cell r="F2826">
            <v>5245496</v>
          </cell>
          <cell r="G2826">
            <v>10547</v>
          </cell>
          <cell r="H2826">
            <v>2293225</v>
          </cell>
        </row>
        <row r="2827">
          <cell r="A2827">
            <v>170255</v>
          </cell>
          <cell r="B2827" t="str">
            <v>TO</v>
          </cell>
          <cell r="C2827" t="str">
            <v>AUGUSTINÓPOLIS</v>
          </cell>
          <cell r="D2827" t="str">
            <v>170255</v>
          </cell>
          <cell r="E2827">
            <v>121981</v>
          </cell>
          <cell r="F2827">
            <v>9550752</v>
          </cell>
          <cell r="G2827">
            <v>51446</v>
          </cell>
          <cell r="H2827">
            <v>4786162</v>
          </cell>
        </row>
        <row r="2828">
          <cell r="A2828">
            <v>170270</v>
          </cell>
          <cell r="B2828" t="str">
            <v>TO</v>
          </cell>
          <cell r="C2828" t="str">
            <v>AURORA DO TOCANTINS</v>
          </cell>
          <cell r="D2828" t="str">
            <v>170270</v>
          </cell>
          <cell r="F2828">
            <v>343350</v>
          </cell>
          <cell r="H2828">
            <v>171675</v>
          </cell>
        </row>
        <row r="2829">
          <cell r="A2829">
            <v>170290</v>
          </cell>
          <cell r="B2829" t="str">
            <v>TO</v>
          </cell>
          <cell r="C2829" t="str">
            <v>AXIXÁ DO TOCANTINS</v>
          </cell>
          <cell r="D2829" t="str">
            <v>170290</v>
          </cell>
          <cell r="F2829">
            <v>14690425</v>
          </cell>
          <cell r="H2829">
            <v>7416645</v>
          </cell>
        </row>
        <row r="2830">
          <cell r="A2830">
            <v>170300</v>
          </cell>
          <cell r="B2830" t="str">
            <v>TO</v>
          </cell>
          <cell r="C2830" t="str">
            <v>BABAÇULÂNDIA</v>
          </cell>
          <cell r="D2830" t="str">
            <v>170300</v>
          </cell>
          <cell r="E2830">
            <v>986</v>
          </cell>
          <cell r="F2830">
            <v>4665857</v>
          </cell>
          <cell r="G2830">
            <v>69</v>
          </cell>
          <cell r="H2830">
            <v>2327403</v>
          </cell>
        </row>
        <row r="2831">
          <cell r="A2831">
            <v>170305</v>
          </cell>
          <cell r="B2831" t="str">
            <v>TO</v>
          </cell>
          <cell r="C2831" t="str">
            <v>BANDEIRANTES DO TOCANTINS</v>
          </cell>
          <cell r="D2831" t="str">
            <v>170305</v>
          </cell>
          <cell r="E2831">
            <v>15992</v>
          </cell>
          <cell r="F2831">
            <v>4678477</v>
          </cell>
          <cell r="G2831">
            <v>18288</v>
          </cell>
          <cell r="H2831">
            <v>3060528</v>
          </cell>
        </row>
        <row r="2832">
          <cell r="A2832">
            <v>170307</v>
          </cell>
          <cell r="B2832" t="str">
            <v>TO</v>
          </cell>
          <cell r="C2832" t="str">
            <v>BARRA DO OURO</v>
          </cell>
          <cell r="D2832" t="str">
            <v>170307</v>
          </cell>
          <cell r="F2832">
            <v>2517670</v>
          </cell>
          <cell r="H2832">
            <v>1261110</v>
          </cell>
        </row>
        <row r="2833">
          <cell r="A2833">
            <v>170310</v>
          </cell>
          <cell r="B2833" t="str">
            <v>TO</v>
          </cell>
          <cell r="C2833" t="str">
            <v>BARROLÂNDIA</v>
          </cell>
          <cell r="D2833" t="str">
            <v>170310</v>
          </cell>
          <cell r="E2833">
            <v>32734</v>
          </cell>
          <cell r="F2833">
            <v>5305324</v>
          </cell>
          <cell r="G2833">
            <v>21263</v>
          </cell>
          <cell r="H2833">
            <v>2560928</v>
          </cell>
        </row>
        <row r="2834">
          <cell r="A2834">
            <v>170320</v>
          </cell>
          <cell r="B2834" t="str">
            <v>TO</v>
          </cell>
          <cell r="C2834" t="str">
            <v>BERNARDO SAYÃO</v>
          </cell>
          <cell r="D2834" t="str">
            <v>170320</v>
          </cell>
          <cell r="E2834">
            <v>5400</v>
          </cell>
          <cell r="F2834">
            <v>1923094</v>
          </cell>
          <cell r="G2834">
            <v>3654</v>
          </cell>
          <cell r="H2834">
            <v>885996</v>
          </cell>
        </row>
        <row r="2835">
          <cell r="A2835">
            <v>170330</v>
          </cell>
          <cell r="B2835" t="str">
            <v>TO</v>
          </cell>
          <cell r="C2835" t="str">
            <v>BOM JESUS DO TOCANTINS</v>
          </cell>
          <cell r="D2835" t="str">
            <v>170330</v>
          </cell>
          <cell r="E2835">
            <v>23649</v>
          </cell>
          <cell r="F2835">
            <v>8591425</v>
          </cell>
          <cell r="G2835">
            <v>15527</v>
          </cell>
          <cell r="H2835">
            <v>4327152</v>
          </cell>
        </row>
        <row r="2836">
          <cell r="A2836">
            <v>170360</v>
          </cell>
          <cell r="B2836" t="str">
            <v>TO</v>
          </cell>
          <cell r="C2836" t="str">
            <v>BRASILÂNDIA DO TOCANTINS</v>
          </cell>
          <cell r="D2836" t="str">
            <v>170360</v>
          </cell>
          <cell r="E2836">
            <v>7326</v>
          </cell>
          <cell r="F2836">
            <v>1123494</v>
          </cell>
          <cell r="G2836">
            <v>1745</v>
          </cell>
          <cell r="H2836">
            <v>477643</v>
          </cell>
        </row>
        <row r="2837">
          <cell r="A2837">
            <v>170370</v>
          </cell>
          <cell r="B2837" t="str">
            <v>TO</v>
          </cell>
          <cell r="C2837" t="str">
            <v>BREJINHO DE NAZARÉ</v>
          </cell>
          <cell r="D2837" t="str">
            <v>170370</v>
          </cell>
          <cell r="F2837">
            <v>7530</v>
          </cell>
          <cell r="H2837">
            <v>3765</v>
          </cell>
        </row>
        <row r="2838">
          <cell r="A2838">
            <v>170380</v>
          </cell>
          <cell r="B2838" t="str">
            <v>TO</v>
          </cell>
          <cell r="C2838" t="str">
            <v>BURITI DO TOCANTINS</v>
          </cell>
          <cell r="D2838" t="str">
            <v>170380</v>
          </cell>
          <cell r="E2838">
            <v>15956</v>
          </cell>
          <cell r="F2838">
            <v>4051144</v>
          </cell>
          <cell r="G2838">
            <v>14447</v>
          </cell>
          <cell r="H2838">
            <v>2522197</v>
          </cell>
        </row>
        <row r="2839">
          <cell r="A2839">
            <v>170382</v>
          </cell>
          <cell r="B2839" t="str">
            <v>TO</v>
          </cell>
          <cell r="C2839" t="str">
            <v>CACHOEIRINHA</v>
          </cell>
          <cell r="D2839" t="str">
            <v>170382</v>
          </cell>
          <cell r="E2839">
            <v>14054</v>
          </cell>
          <cell r="F2839">
            <v>3820733</v>
          </cell>
          <cell r="G2839">
            <v>30693</v>
          </cell>
          <cell r="H2839">
            <v>1873087</v>
          </cell>
        </row>
        <row r="2840">
          <cell r="A2840">
            <v>170384</v>
          </cell>
          <cell r="B2840" t="str">
            <v>TO</v>
          </cell>
          <cell r="C2840" t="str">
            <v>CAMPOS LINDOS</v>
          </cell>
          <cell r="D2840" t="str">
            <v>170384</v>
          </cell>
          <cell r="E2840">
            <v>45980</v>
          </cell>
          <cell r="F2840">
            <v>5874321</v>
          </cell>
          <cell r="G2840">
            <v>16545</v>
          </cell>
          <cell r="H2840">
            <v>3438864</v>
          </cell>
        </row>
        <row r="2841">
          <cell r="A2841">
            <v>170386</v>
          </cell>
          <cell r="B2841" t="str">
            <v>TO</v>
          </cell>
          <cell r="C2841" t="str">
            <v>CARIRI DO TOCANTINS</v>
          </cell>
          <cell r="D2841" t="str">
            <v>170386</v>
          </cell>
          <cell r="F2841">
            <v>22413350</v>
          </cell>
          <cell r="H2841">
            <v>11087338</v>
          </cell>
        </row>
        <row r="2842">
          <cell r="A2842">
            <v>170388</v>
          </cell>
          <cell r="B2842" t="str">
            <v>TO</v>
          </cell>
          <cell r="C2842" t="str">
            <v>CARMOLÂNDIA</v>
          </cell>
          <cell r="D2842" t="str">
            <v>170388</v>
          </cell>
          <cell r="E2842">
            <v>255</v>
          </cell>
          <cell r="F2842">
            <v>1811604</v>
          </cell>
          <cell r="H2842">
            <v>906345</v>
          </cell>
        </row>
        <row r="2843">
          <cell r="A2843">
            <v>170389</v>
          </cell>
          <cell r="B2843" t="str">
            <v>TO</v>
          </cell>
          <cell r="C2843" t="str">
            <v>CARRASCO BONITO</v>
          </cell>
          <cell r="D2843" t="str">
            <v>170389</v>
          </cell>
          <cell r="E2843">
            <v>4378</v>
          </cell>
          <cell r="F2843">
            <v>9971093</v>
          </cell>
          <cell r="G2843">
            <v>1843</v>
          </cell>
          <cell r="H2843">
            <v>4927681</v>
          </cell>
        </row>
        <row r="2844">
          <cell r="A2844">
            <v>170390</v>
          </cell>
          <cell r="B2844" t="str">
            <v>TO</v>
          </cell>
          <cell r="C2844" t="str">
            <v>CASEARA</v>
          </cell>
          <cell r="D2844" t="str">
            <v>170390</v>
          </cell>
          <cell r="E2844">
            <v>12678</v>
          </cell>
          <cell r="F2844">
            <v>3266763</v>
          </cell>
          <cell r="G2844">
            <v>2173</v>
          </cell>
          <cell r="H2844">
            <v>1377347</v>
          </cell>
        </row>
        <row r="2845">
          <cell r="A2845">
            <v>170410</v>
          </cell>
          <cell r="B2845" t="str">
            <v>TO</v>
          </cell>
          <cell r="C2845" t="str">
            <v>CENTENÁRIO</v>
          </cell>
          <cell r="D2845" t="str">
            <v>170410</v>
          </cell>
          <cell r="E2845">
            <v>54187</v>
          </cell>
          <cell r="F2845">
            <v>4710227</v>
          </cell>
          <cell r="G2845">
            <v>8052</v>
          </cell>
          <cell r="H2845">
            <v>2410524</v>
          </cell>
        </row>
        <row r="2846">
          <cell r="A2846">
            <v>170510</v>
          </cell>
          <cell r="B2846" t="str">
            <v>TO</v>
          </cell>
          <cell r="C2846" t="str">
            <v>CHAPADA DA NATIVIDADE</v>
          </cell>
          <cell r="D2846" t="str">
            <v>170510</v>
          </cell>
          <cell r="E2846">
            <v>2434</v>
          </cell>
          <cell r="F2846">
            <v>362170</v>
          </cell>
          <cell r="G2846">
            <v>1036</v>
          </cell>
          <cell r="H2846">
            <v>158514</v>
          </cell>
        </row>
        <row r="2847">
          <cell r="A2847">
            <v>170460</v>
          </cell>
          <cell r="B2847" t="str">
            <v>TO</v>
          </cell>
          <cell r="C2847" t="str">
            <v>CHAPADA DE AREIA</v>
          </cell>
          <cell r="D2847" t="str">
            <v>170460</v>
          </cell>
          <cell r="F2847">
            <v>158822</v>
          </cell>
          <cell r="H2847">
            <v>79425</v>
          </cell>
        </row>
        <row r="2848">
          <cell r="A2848">
            <v>170550</v>
          </cell>
          <cell r="B2848" t="str">
            <v>TO</v>
          </cell>
          <cell r="C2848" t="str">
            <v>COLINAS DO TOCANTINS</v>
          </cell>
          <cell r="D2848" t="str">
            <v>170550</v>
          </cell>
          <cell r="E2848">
            <v>61808</v>
          </cell>
          <cell r="F2848">
            <v>29113144</v>
          </cell>
          <cell r="G2848">
            <v>43766</v>
          </cell>
          <cell r="H2848">
            <v>15888677</v>
          </cell>
        </row>
        <row r="2849">
          <cell r="A2849">
            <v>171670</v>
          </cell>
          <cell r="B2849" t="str">
            <v>TO</v>
          </cell>
          <cell r="C2849" t="str">
            <v>COLMÉIA</v>
          </cell>
          <cell r="D2849" t="str">
            <v>171670</v>
          </cell>
          <cell r="E2849">
            <v>16219</v>
          </cell>
          <cell r="F2849">
            <v>2880898</v>
          </cell>
          <cell r="G2849">
            <v>10574</v>
          </cell>
          <cell r="H2849">
            <v>1370063</v>
          </cell>
        </row>
        <row r="2850">
          <cell r="A2850">
            <v>170555</v>
          </cell>
          <cell r="B2850" t="str">
            <v>TO</v>
          </cell>
          <cell r="C2850" t="str">
            <v>COMBINADO</v>
          </cell>
          <cell r="D2850" t="str">
            <v>170555</v>
          </cell>
          <cell r="F2850">
            <v>553490</v>
          </cell>
          <cell r="H2850">
            <v>276345</v>
          </cell>
        </row>
        <row r="2851">
          <cell r="A2851">
            <v>170560</v>
          </cell>
          <cell r="B2851" t="str">
            <v>TO</v>
          </cell>
          <cell r="C2851" t="str">
            <v>CONCEIÇÃO DO TOCANTINS</v>
          </cell>
          <cell r="D2851" t="str">
            <v>170560</v>
          </cell>
          <cell r="F2851">
            <v>8236110</v>
          </cell>
          <cell r="H2851">
            <v>4119960</v>
          </cell>
        </row>
        <row r="2852">
          <cell r="A2852">
            <v>170600</v>
          </cell>
          <cell r="B2852" t="str">
            <v>TO</v>
          </cell>
          <cell r="C2852" t="str">
            <v>COUTO MAGALHÃES</v>
          </cell>
          <cell r="D2852" t="str">
            <v>170600</v>
          </cell>
          <cell r="E2852">
            <v>33877</v>
          </cell>
          <cell r="F2852">
            <v>2457075</v>
          </cell>
          <cell r="G2852">
            <v>19446</v>
          </cell>
          <cell r="H2852">
            <v>1168562</v>
          </cell>
        </row>
        <row r="2853">
          <cell r="A2853">
            <v>170610</v>
          </cell>
          <cell r="B2853" t="str">
            <v>TO</v>
          </cell>
          <cell r="C2853" t="str">
            <v>CRISTALÂNDIA</v>
          </cell>
          <cell r="D2853" t="str">
            <v>170610</v>
          </cell>
          <cell r="E2853">
            <v>18139</v>
          </cell>
          <cell r="F2853">
            <v>1867567</v>
          </cell>
          <cell r="G2853">
            <v>2545</v>
          </cell>
          <cell r="H2853">
            <v>723292</v>
          </cell>
        </row>
        <row r="2854">
          <cell r="A2854">
            <v>170625</v>
          </cell>
          <cell r="B2854" t="str">
            <v>TO</v>
          </cell>
          <cell r="C2854" t="str">
            <v>CRIXÁS DO TOCANTINS</v>
          </cell>
          <cell r="D2854" t="str">
            <v>170625</v>
          </cell>
          <cell r="E2854">
            <v>4875</v>
          </cell>
          <cell r="F2854">
            <v>5019253</v>
          </cell>
          <cell r="G2854">
            <v>7507</v>
          </cell>
          <cell r="H2854">
            <v>2377493</v>
          </cell>
        </row>
        <row r="2855">
          <cell r="A2855">
            <v>170650</v>
          </cell>
          <cell r="B2855" t="str">
            <v>TO</v>
          </cell>
          <cell r="C2855" t="str">
            <v>DARCINÓPOLIS</v>
          </cell>
          <cell r="D2855" t="str">
            <v>170650</v>
          </cell>
          <cell r="E2855">
            <v>33</v>
          </cell>
          <cell r="F2855">
            <v>104496</v>
          </cell>
          <cell r="G2855">
            <v>30</v>
          </cell>
          <cell r="H2855">
            <v>33156</v>
          </cell>
        </row>
        <row r="2856">
          <cell r="A2856">
            <v>170700</v>
          </cell>
          <cell r="B2856" t="str">
            <v>TO</v>
          </cell>
          <cell r="C2856" t="str">
            <v>DIANÓPOLIS</v>
          </cell>
          <cell r="D2856" t="str">
            <v>170700</v>
          </cell>
          <cell r="E2856">
            <v>190383</v>
          </cell>
          <cell r="F2856">
            <v>35790957</v>
          </cell>
          <cell r="G2856">
            <v>99130</v>
          </cell>
          <cell r="H2856">
            <v>17836828</v>
          </cell>
        </row>
        <row r="2857">
          <cell r="A2857">
            <v>170710</v>
          </cell>
          <cell r="B2857" t="str">
            <v>TO</v>
          </cell>
          <cell r="C2857" t="str">
            <v>DIVINÓPOLIS DO TOCANTINS</v>
          </cell>
          <cell r="D2857" t="str">
            <v>170710</v>
          </cell>
          <cell r="E2857">
            <v>34795</v>
          </cell>
          <cell r="F2857">
            <v>6630477</v>
          </cell>
          <cell r="G2857">
            <v>17509</v>
          </cell>
          <cell r="H2857">
            <v>3485860</v>
          </cell>
        </row>
        <row r="2858">
          <cell r="A2858">
            <v>170720</v>
          </cell>
          <cell r="B2858" t="str">
            <v>TO</v>
          </cell>
          <cell r="C2858" t="str">
            <v>DOIS IRMÃOS DO TOCANTINS</v>
          </cell>
          <cell r="D2858" t="str">
            <v>170720</v>
          </cell>
          <cell r="E2858">
            <v>35987</v>
          </cell>
          <cell r="F2858">
            <v>2561786</v>
          </cell>
          <cell r="G2858">
            <v>25204</v>
          </cell>
          <cell r="H2858">
            <v>2130405</v>
          </cell>
        </row>
        <row r="2859">
          <cell r="A2859">
            <v>170730</v>
          </cell>
          <cell r="B2859" t="str">
            <v>TO</v>
          </cell>
          <cell r="C2859" t="str">
            <v>DUERÉ</v>
          </cell>
          <cell r="D2859" t="str">
            <v>170730</v>
          </cell>
          <cell r="E2859">
            <v>43009</v>
          </cell>
          <cell r="F2859">
            <v>4104886</v>
          </cell>
          <cell r="G2859">
            <v>20804</v>
          </cell>
          <cell r="H2859">
            <v>2173277</v>
          </cell>
        </row>
        <row r="2860">
          <cell r="A2860">
            <v>170740</v>
          </cell>
          <cell r="B2860" t="str">
            <v>TO</v>
          </cell>
          <cell r="C2860" t="str">
            <v>ESPERANTINA</v>
          </cell>
          <cell r="D2860" t="str">
            <v>170740</v>
          </cell>
          <cell r="F2860">
            <v>225213</v>
          </cell>
          <cell r="H2860">
            <v>52119</v>
          </cell>
        </row>
        <row r="2861">
          <cell r="A2861">
            <v>170755</v>
          </cell>
          <cell r="B2861" t="str">
            <v>TO</v>
          </cell>
          <cell r="C2861" t="str">
            <v>FÁTIMA</v>
          </cell>
          <cell r="D2861" t="str">
            <v>170755</v>
          </cell>
          <cell r="F2861">
            <v>2507214</v>
          </cell>
          <cell r="H2861">
            <v>1180485</v>
          </cell>
        </row>
        <row r="2862">
          <cell r="A2862">
            <v>170765</v>
          </cell>
          <cell r="B2862" t="str">
            <v>TO</v>
          </cell>
          <cell r="C2862" t="str">
            <v>FIGUEIRÓPOLIS</v>
          </cell>
          <cell r="D2862" t="str">
            <v>170765</v>
          </cell>
          <cell r="E2862">
            <v>30996</v>
          </cell>
          <cell r="F2862">
            <v>6553693</v>
          </cell>
          <cell r="G2862">
            <v>20871</v>
          </cell>
          <cell r="H2862">
            <v>3965189</v>
          </cell>
        </row>
        <row r="2863">
          <cell r="A2863">
            <v>170770</v>
          </cell>
          <cell r="B2863" t="str">
            <v>TO</v>
          </cell>
          <cell r="C2863" t="str">
            <v>FILADÉLFIA</v>
          </cell>
          <cell r="D2863" t="str">
            <v>170770</v>
          </cell>
          <cell r="E2863">
            <v>2433</v>
          </cell>
          <cell r="F2863">
            <v>556899</v>
          </cell>
          <cell r="G2863">
            <v>2988</v>
          </cell>
          <cell r="H2863">
            <v>342493</v>
          </cell>
        </row>
        <row r="2864">
          <cell r="A2864">
            <v>170820</v>
          </cell>
          <cell r="B2864" t="str">
            <v>TO</v>
          </cell>
          <cell r="C2864" t="str">
            <v>FORMOSO DO ARAGUAIA</v>
          </cell>
          <cell r="D2864" t="str">
            <v>170820</v>
          </cell>
          <cell r="E2864">
            <v>43361</v>
          </cell>
          <cell r="F2864">
            <v>10501222</v>
          </cell>
          <cell r="G2864">
            <v>36777</v>
          </cell>
          <cell r="H2864">
            <v>5576518</v>
          </cell>
        </row>
        <row r="2865">
          <cell r="A2865">
            <v>170825</v>
          </cell>
          <cell r="B2865" t="str">
            <v>TO</v>
          </cell>
          <cell r="C2865" t="str">
            <v>FORTALEZA DO TABOCÃO</v>
          </cell>
          <cell r="D2865" t="str">
            <v>170825</v>
          </cell>
          <cell r="E2865">
            <v>41433</v>
          </cell>
          <cell r="F2865">
            <v>2241050</v>
          </cell>
          <cell r="G2865">
            <v>18531</v>
          </cell>
          <cell r="H2865">
            <v>1043351</v>
          </cell>
        </row>
        <row r="2866">
          <cell r="A2866">
            <v>170830</v>
          </cell>
          <cell r="B2866" t="str">
            <v>TO</v>
          </cell>
          <cell r="C2866" t="str">
            <v>GOIANORTE</v>
          </cell>
          <cell r="D2866" t="str">
            <v>170830</v>
          </cell>
          <cell r="E2866">
            <v>13656</v>
          </cell>
          <cell r="F2866">
            <v>2280778</v>
          </cell>
          <cell r="G2866">
            <v>5153</v>
          </cell>
          <cell r="H2866">
            <v>1008553</v>
          </cell>
        </row>
        <row r="2867">
          <cell r="A2867">
            <v>170900</v>
          </cell>
          <cell r="B2867" t="str">
            <v>TO</v>
          </cell>
          <cell r="C2867" t="str">
            <v>GOIATINS</v>
          </cell>
          <cell r="D2867" t="str">
            <v>170900</v>
          </cell>
          <cell r="E2867">
            <v>14219</v>
          </cell>
          <cell r="F2867">
            <v>3414580</v>
          </cell>
          <cell r="G2867">
            <v>17771</v>
          </cell>
          <cell r="H2867">
            <v>1981652</v>
          </cell>
        </row>
        <row r="2868">
          <cell r="A2868">
            <v>170930</v>
          </cell>
          <cell r="B2868" t="str">
            <v>TO</v>
          </cell>
          <cell r="C2868" t="str">
            <v>GUARAÍ</v>
          </cell>
          <cell r="D2868" t="str">
            <v>170930</v>
          </cell>
          <cell r="E2868">
            <v>141118</v>
          </cell>
          <cell r="F2868">
            <v>41655021</v>
          </cell>
          <cell r="G2868">
            <v>78858</v>
          </cell>
          <cell r="H2868">
            <v>19222902</v>
          </cell>
        </row>
        <row r="2869">
          <cell r="A2869">
            <v>170950</v>
          </cell>
          <cell r="B2869" t="str">
            <v>TO</v>
          </cell>
          <cell r="C2869" t="str">
            <v>GURUPI</v>
          </cell>
          <cell r="D2869" t="str">
            <v>170950</v>
          </cell>
          <cell r="E2869">
            <v>240049</v>
          </cell>
          <cell r="F2869">
            <v>84431485</v>
          </cell>
          <cell r="G2869">
            <v>121055</v>
          </cell>
          <cell r="H2869">
            <v>40342895</v>
          </cell>
        </row>
        <row r="2870">
          <cell r="A2870">
            <v>170980</v>
          </cell>
          <cell r="B2870" t="str">
            <v>TO</v>
          </cell>
          <cell r="C2870" t="str">
            <v>IPUEIRAS</v>
          </cell>
          <cell r="D2870" t="str">
            <v>170980</v>
          </cell>
          <cell r="E2870">
            <v>53427</v>
          </cell>
          <cell r="F2870">
            <v>7908521</v>
          </cell>
          <cell r="G2870">
            <v>175</v>
          </cell>
          <cell r="H2870">
            <v>2991240</v>
          </cell>
        </row>
        <row r="2871">
          <cell r="A2871">
            <v>171050</v>
          </cell>
          <cell r="B2871" t="str">
            <v>TO</v>
          </cell>
          <cell r="C2871" t="str">
            <v>ITACAJÁ</v>
          </cell>
          <cell r="D2871" t="str">
            <v>171050</v>
          </cell>
          <cell r="E2871">
            <v>6822</v>
          </cell>
          <cell r="F2871">
            <v>4828277</v>
          </cell>
          <cell r="G2871">
            <v>1502</v>
          </cell>
          <cell r="H2871">
            <v>2365374</v>
          </cell>
        </row>
        <row r="2872">
          <cell r="A2872">
            <v>171070</v>
          </cell>
          <cell r="B2872" t="str">
            <v>TO</v>
          </cell>
          <cell r="C2872" t="str">
            <v>ITAGUATINS</v>
          </cell>
          <cell r="D2872" t="str">
            <v>171070</v>
          </cell>
          <cell r="F2872">
            <v>3351810</v>
          </cell>
          <cell r="H2872">
            <v>1675905</v>
          </cell>
        </row>
        <row r="2873">
          <cell r="A2873">
            <v>171090</v>
          </cell>
          <cell r="B2873" t="str">
            <v>TO</v>
          </cell>
          <cell r="C2873" t="str">
            <v>ITAPIRATINS</v>
          </cell>
          <cell r="D2873" t="str">
            <v>171090</v>
          </cell>
          <cell r="E2873">
            <v>3410</v>
          </cell>
          <cell r="F2873">
            <v>2085586</v>
          </cell>
          <cell r="G2873">
            <v>2676</v>
          </cell>
          <cell r="H2873">
            <v>932568</v>
          </cell>
        </row>
        <row r="2874">
          <cell r="A2874">
            <v>171110</v>
          </cell>
          <cell r="B2874" t="str">
            <v>TO</v>
          </cell>
          <cell r="C2874" t="str">
            <v>ITAPORÃ DO TOCANTINS</v>
          </cell>
          <cell r="D2874" t="str">
            <v>171110</v>
          </cell>
          <cell r="E2874">
            <v>17765</v>
          </cell>
          <cell r="F2874">
            <v>2611801</v>
          </cell>
          <cell r="G2874">
            <v>9656</v>
          </cell>
          <cell r="H2874">
            <v>1052560</v>
          </cell>
        </row>
        <row r="2875">
          <cell r="A2875">
            <v>171150</v>
          </cell>
          <cell r="B2875" t="str">
            <v>TO</v>
          </cell>
          <cell r="C2875" t="str">
            <v>JAÚ DO TOCANTINS</v>
          </cell>
          <cell r="D2875" t="str">
            <v>171150</v>
          </cell>
          <cell r="E2875">
            <v>17578</v>
          </cell>
          <cell r="F2875">
            <v>5928089</v>
          </cell>
          <cell r="G2875">
            <v>13951</v>
          </cell>
          <cell r="H2875">
            <v>2796179</v>
          </cell>
        </row>
        <row r="2876">
          <cell r="A2876">
            <v>171180</v>
          </cell>
          <cell r="B2876" t="str">
            <v>TO</v>
          </cell>
          <cell r="C2876" t="str">
            <v>JUARINA</v>
          </cell>
          <cell r="D2876" t="str">
            <v>171180</v>
          </cell>
          <cell r="E2876">
            <v>3357</v>
          </cell>
          <cell r="F2876">
            <v>3388866</v>
          </cell>
          <cell r="G2876">
            <v>2412</v>
          </cell>
          <cell r="H2876">
            <v>1837093</v>
          </cell>
        </row>
        <row r="2877">
          <cell r="A2877">
            <v>171190</v>
          </cell>
          <cell r="B2877" t="str">
            <v>TO</v>
          </cell>
          <cell r="C2877" t="str">
            <v>LAGOA DA CONFUSÃO</v>
          </cell>
          <cell r="D2877" t="str">
            <v>171190</v>
          </cell>
          <cell r="E2877">
            <v>77662</v>
          </cell>
          <cell r="F2877">
            <v>11563714</v>
          </cell>
          <cell r="G2877">
            <v>39821</v>
          </cell>
          <cell r="H2877">
            <v>5341888</v>
          </cell>
        </row>
        <row r="2878">
          <cell r="A2878">
            <v>171195</v>
          </cell>
          <cell r="B2878" t="str">
            <v>TO</v>
          </cell>
          <cell r="C2878" t="str">
            <v>LAGOA DO TOCANTINS</v>
          </cell>
          <cell r="D2878" t="str">
            <v>171195</v>
          </cell>
          <cell r="F2878">
            <v>2416230</v>
          </cell>
          <cell r="H2878">
            <v>1123147</v>
          </cell>
        </row>
        <row r="2879">
          <cell r="A2879">
            <v>171200</v>
          </cell>
          <cell r="B2879" t="str">
            <v>TO</v>
          </cell>
          <cell r="C2879" t="str">
            <v>LAJEADO</v>
          </cell>
          <cell r="D2879" t="str">
            <v>171200</v>
          </cell>
          <cell r="F2879">
            <v>15126112</v>
          </cell>
          <cell r="H2879">
            <v>7782135</v>
          </cell>
        </row>
        <row r="2880">
          <cell r="A2880">
            <v>171215</v>
          </cell>
          <cell r="B2880" t="str">
            <v>TO</v>
          </cell>
          <cell r="C2880" t="str">
            <v>LAVANDEIRA</v>
          </cell>
          <cell r="D2880" t="str">
            <v>171215</v>
          </cell>
          <cell r="E2880">
            <v>135</v>
          </cell>
          <cell r="F2880">
            <v>3951131</v>
          </cell>
          <cell r="G2880">
            <v>1858</v>
          </cell>
          <cell r="H2880">
            <v>2126074</v>
          </cell>
        </row>
        <row r="2881">
          <cell r="A2881">
            <v>171240</v>
          </cell>
          <cell r="B2881" t="str">
            <v>TO</v>
          </cell>
          <cell r="C2881" t="str">
            <v>LIZARDA</v>
          </cell>
          <cell r="D2881" t="str">
            <v>171240</v>
          </cell>
          <cell r="E2881">
            <v>2250</v>
          </cell>
          <cell r="F2881">
            <v>6550380</v>
          </cell>
          <cell r="G2881">
            <v>1406</v>
          </cell>
          <cell r="H2881">
            <v>3308057</v>
          </cell>
        </row>
        <row r="2882">
          <cell r="A2882">
            <v>171245</v>
          </cell>
          <cell r="B2882" t="str">
            <v>TO</v>
          </cell>
          <cell r="C2882" t="str">
            <v>LUZINÓPOLIS</v>
          </cell>
          <cell r="D2882" t="str">
            <v>171245</v>
          </cell>
          <cell r="E2882">
            <v>12083</v>
          </cell>
          <cell r="F2882">
            <v>5788010</v>
          </cell>
          <cell r="G2882">
            <v>6542</v>
          </cell>
          <cell r="H2882">
            <v>3109810</v>
          </cell>
        </row>
        <row r="2883">
          <cell r="A2883">
            <v>171250</v>
          </cell>
          <cell r="B2883" t="str">
            <v>TO</v>
          </cell>
          <cell r="C2883" t="str">
            <v>MARIANÓPOLIS DO TOCANTINS</v>
          </cell>
          <cell r="D2883" t="str">
            <v>171250</v>
          </cell>
          <cell r="E2883">
            <v>11229</v>
          </cell>
          <cell r="F2883">
            <v>3586612</v>
          </cell>
          <cell r="G2883">
            <v>4051</v>
          </cell>
          <cell r="H2883">
            <v>1588135</v>
          </cell>
        </row>
        <row r="2884">
          <cell r="A2884">
            <v>171270</v>
          </cell>
          <cell r="B2884" t="str">
            <v>TO</v>
          </cell>
          <cell r="C2884" t="str">
            <v>MATEIROS</v>
          </cell>
          <cell r="D2884" t="str">
            <v>171270</v>
          </cell>
          <cell r="E2884">
            <v>704</v>
          </cell>
          <cell r="F2884">
            <v>4630600</v>
          </cell>
          <cell r="G2884">
            <v>237</v>
          </cell>
          <cell r="H2884">
            <v>2305913</v>
          </cell>
        </row>
        <row r="2885">
          <cell r="A2885">
            <v>171280</v>
          </cell>
          <cell r="B2885" t="str">
            <v>TO</v>
          </cell>
          <cell r="C2885" t="str">
            <v>MAURILÂNDIA DO TOCANTINS</v>
          </cell>
          <cell r="D2885" t="str">
            <v>171280</v>
          </cell>
          <cell r="E2885">
            <v>18359</v>
          </cell>
          <cell r="F2885">
            <v>15979067</v>
          </cell>
          <cell r="G2885">
            <v>8534</v>
          </cell>
          <cell r="H2885">
            <v>4891829</v>
          </cell>
        </row>
        <row r="2886">
          <cell r="A2886">
            <v>171320</v>
          </cell>
          <cell r="B2886" t="str">
            <v>TO</v>
          </cell>
          <cell r="C2886" t="str">
            <v>MIRACEMA DO TOCANTINS</v>
          </cell>
          <cell r="D2886" t="str">
            <v>171320</v>
          </cell>
          <cell r="E2886">
            <v>83786</v>
          </cell>
          <cell r="F2886">
            <v>12806471</v>
          </cell>
          <cell r="G2886">
            <v>56158</v>
          </cell>
          <cell r="H2886">
            <v>8050532</v>
          </cell>
        </row>
        <row r="2887">
          <cell r="A2887">
            <v>171330</v>
          </cell>
          <cell r="B2887" t="str">
            <v>TO</v>
          </cell>
          <cell r="C2887" t="str">
            <v>MIRANORTE</v>
          </cell>
          <cell r="D2887" t="str">
            <v>171330</v>
          </cell>
          <cell r="E2887">
            <v>29302</v>
          </cell>
          <cell r="F2887">
            <v>10040079</v>
          </cell>
          <cell r="G2887">
            <v>13536</v>
          </cell>
          <cell r="H2887">
            <v>4915050</v>
          </cell>
        </row>
        <row r="2888">
          <cell r="A2888">
            <v>171360</v>
          </cell>
          <cell r="B2888" t="str">
            <v>TO</v>
          </cell>
          <cell r="C2888" t="str">
            <v>MONTE DO CARMO</v>
          </cell>
          <cell r="D2888" t="str">
            <v>171360</v>
          </cell>
          <cell r="F2888">
            <v>223260</v>
          </cell>
          <cell r="H2888">
            <v>111630</v>
          </cell>
        </row>
        <row r="2889">
          <cell r="A2889">
            <v>171370</v>
          </cell>
          <cell r="B2889" t="str">
            <v>TO</v>
          </cell>
          <cell r="C2889" t="str">
            <v>MONTE SANTO DO TOCANTINS</v>
          </cell>
          <cell r="D2889" t="str">
            <v>171370</v>
          </cell>
          <cell r="E2889">
            <v>10879</v>
          </cell>
          <cell r="F2889">
            <v>5336874</v>
          </cell>
          <cell r="G2889">
            <v>6960</v>
          </cell>
          <cell r="H2889">
            <v>2468108</v>
          </cell>
        </row>
        <row r="2890">
          <cell r="A2890">
            <v>171395</v>
          </cell>
          <cell r="B2890" t="str">
            <v>TO</v>
          </cell>
          <cell r="C2890" t="str">
            <v>MURICILÂNDIA</v>
          </cell>
          <cell r="D2890" t="str">
            <v>171395</v>
          </cell>
          <cell r="E2890">
            <v>30421</v>
          </cell>
          <cell r="F2890">
            <v>3660215</v>
          </cell>
          <cell r="G2890">
            <v>15282</v>
          </cell>
          <cell r="H2890">
            <v>1427067</v>
          </cell>
        </row>
        <row r="2891">
          <cell r="A2891">
            <v>171420</v>
          </cell>
          <cell r="B2891" t="str">
            <v>TO</v>
          </cell>
          <cell r="C2891" t="str">
            <v>NATIVIDADE</v>
          </cell>
          <cell r="D2891" t="str">
            <v>171420</v>
          </cell>
          <cell r="E2891">
            <v>1254</v>
          </cell>
          <cell r="F2891">
            <v>538706</v>
          </cell>
          <cell r="G2891">
            <v>589</v>
          </cell>
          <cell r="H2891">
            <v>258162</v>
          </cell>
        </row>
        <row r="2892">
          <cell r="A2892">
            <v>171430</v>
          </cell>
          <cell r="B2892" t="str">
            <v>TO</v>
          </cell>
          <cell r="C2892" t="str">
            <v>NAZARÉ</v>
          </cell>
          <cell r="D2892" t="str">
            <v>171430</v>
          </cell>
          <cell r="E2892">
            <v>22210</v>
          </cell>
          <cell r="F2892">
            <v>5441302</v>
          </cell>
          <cell r="G2892">
            <v>14843</v>
          </cell>
          <cell r="H2892">
            <v>3487213</v>
          </cell>
        </row>
        <row r="2893">
          <cell r="A2893">
            <v>171488</v>
          </cell>
          <cell r="B2893" t="str">
            <v>TO</v>
          </cell>
          <cell r="C2893" t="str">
            <v>NOVA OLINDA</v>
          </cell>
          <cell r="D2893" t="str">
            <v>171488</v>
          </cell>
          <cell r="E2893">
            <v>88995</v>
          </cell>
          <cell r="F2893">
            <v>7476813</v>
          </cell>
          <cell r="G2893">
            <v>47381</v>
          </cell>
          <cell r="H2893">
            <v>4423230</v>
          </cell>
        </row>
        <row r="2894">
          <cell r="A2894">
            <v>171500</v>
          </cell>
          <cell r="B2894" t="str">
            <v>TO</v>
          </cell>
          <cell r="C2894" t="str">
            <v>NOVA ROSALÂNDIA</v>
          </cell>
          <cell r="D2894" t="str">
            <v>171500</v>
          </cell>
          <cell r="E2894">
            <v>28593</v>
          </cell>
          <cell r="F2894">
            <v>6629088</v>
          </cell>
          <cell r="G2894">
            <v>20319</v>
          </cell>
          <cell r="H2894">
            <v>3077514</v>
          </cell>
        </row>
        <row r="2895">
          <cell r="A2895">
            <v>171510</v>
          </cell>
          <cell r="B2895" t="str">
            <v>TO</v>
          </cell>
          <cell r="C2895" t="str">
            <v>NOVO ACORDO</v>
          </cell>
          <cell r="D2895" t="str">
            <v>171510</v>
          </cell>
          <cell r="E2895">
            <v>1234</v>
          </cell>
          <cell r="F2895">
            <v>740702</v>
          </cell>
          <cell r="G2895">
            <v>1511</v>
          </cell>
          <cell r="H2895">
            <v>347538</v>
          </cell>
        </row>
        <row r="2896">
          <cell r="A2896">
            <v>171515</v>
          </cell>
          <cell r="B2896" t="str">
            <v>TO</v>
          </cell>
          <cell r="C2896" t="str">
            <v>NOVO ALEGRE</v>
          </cell>
          <cell r="D2896" t="str">
            <v>171515</v>
          </cell>
          <cell r="E2896">
            <v>24482</v>
          </cell>
          <cell r="F2896">
            <v>3111037</v>
          </cell>
          <cell r="G2896">
            <v>14478</v>
          </cell>
          <cell r="H2896">
            <v>1186045</v>
          </cell>
        </row>
        <row r="2897">
          <cell r="A2897">
            <v>171525</v>
          </cell>
          <cell r="B2897" t="str">
            <v>TO</v>
          </cell>
          <cell r="C2897" t="str">
            <v>NOVO JARDIM</v>
          </cell>
          <cell r="D2897" t="str">
            <v>171525</v>
          </cell>
          <cell r="F2897">
            <v>3490830</v>
          </cell>
          <cell r="G2897">
            <v>2401</v>
          </cell>
          <cell r="H2897">
            <v>1697448</v>
          </cell>
        </row>
        <row r="2898">
          <cell r="A2898">
            <v>171550</v>
          </cell>
          <cell r="B2898" t="str">
            <v>TO</v>
          </cell>
          <cell r="C2898" t="str">
            <v>OLIVEIRA DE FÁTIMA</v>
          </cell>
          <cell r="D2898" t="str">
            <v>171550</v>
          </cell>
          <cell r="E2898">
            <v>10653</v>
          </cell>
          <cell r="F2898">
            <v>3693501</v>
          </cell>
          <cell r="G2898">
            <v>11922</v>
          </cell>
          <cell r="H2898">
            <v>2519819</v>
          </cell>
        </row>
        <row r="2899">
          <cell r="A2899">
            <v>172100</v>
          </cell>
          <cell r="B2899" t="str">
            <v>TO</v>
          </cell>
          <cell r="C2899" t="str">
            <v>PALMAS</v>
          </cell>
          <cell r="D2899" t="str">
            <v>172100</v>
          </cell>
          <cell r="E2899">
            <v>815707</v>
          </cell>
          <cell r="F2899">
            <v>118433721</v>
          </cell>
          <cell r="G2899">
            <v>342613</v>
          </cell>
          <cell r="H2899">
            <v>49347804</v>
          </cell>
        </row>
        <row r="2900">
          <cell r="A2900">
            <v>171570</v>
          </cell>
          <cell r="B2900" t="str">
            <v>TO</v>
          </cell>
          <cell r="C2900" t="str">
            <v>PALMEIRANTE</v>
          </cell>
          <cell r="D2900" t="str">
            <v>171570</v>
          </cell>
          <cell r="E2900">
            <v>26416</v>
          </cell>
          <cell r="F2900">
            <v>13077836</v>
          </cell>
          <cell r="G2900">
            <v>7561</v>
          </cell>
          <cell r="H2900">
            <v>6273546</v>
          </cell>
        </row>
        <row r="2901">
          <cell r="A2901">
            <v>171380</v>
          </cell>
          <cell r="B2901" t="str">
            <v>TO</v>
          </cell>
          <cell r="C2901" t="str">
            <v>PALMEIRAS DO TOCANTINS</v>
          </cell>
          <cell r="D2901" t="str">
            <v>171380</v>
          </cell>
          <cell r="E2901">
            <v>17880</v>
          </cell>
          <cell r="F2901">
            <v>1906718</v>
          </cell>
          <cell r="G2901">
            <v>7958</v>
          </cell>
          <cell r="H2901">
            <v>754335</v>
          </cell>
        </row>
        <row r="2902">
          <cell r="A2902">
            <v>171575</v>
          </cell>
          <cell r="B2902" t="str">
            <v>TO</v>
          </cell>
          <cell r="C2902" t="str">
            <v>PALMEIRÓPOLIS</v>
          </cell>
          <cell r="D2902" t="str">
            <v>171575</v>
          </cell>
          <cell r="E2902">
            <v>8205</v>
          </cell>
          <cell r="F2902">
            <v>4837862</v>
          </cell>
          <cell r="G2902">
            <v>5702</v>
          </cell>
          <cell r="H2902">
            <v>2101536</v>
          </cell>
        </row>
        <row r="2903">
          <cell r="A2903">
            <v>171610</v>
          </cell>
          <cell r="B2903" t="str">
            <v>TO</v>
          </cell>
          <cell r="C2903" t="str">
            <v>PARAÍSO DO TOCANTINS</v>
          </cell>
          <cell r="D2903" t="str">
            <v>171610</v>
          </cell>
          <cell r="E2903">
            <v>77284</v>
          </cell>
          <cell r="F2903">
            <v>25845814</v>
          </cell>
          <cell r="G2903">
            <v>36862</v>
          </cell>
          <cell r="H2903">
            <v>12204290</v>
          </cell>
        </row>
        <row r="2904">
          <cell r="A2904">
            <v>171620</v>
          </cell>
          <cell r="B2904" t="str">
            <v>TO</v>
          </cell>
          <cell r="C2904" t="str">
            <v>PARANÃ</v>
          </cell>
          <cell r="D2904" t="str">
            <v>171620</v>
          </cell>
          <cell r="F2904">
            <v>4541760</v>
          </cell>
          <cell r="H2904">
            <v>1642160</v>
          </cell>
        </row>
        <row r="2905">
          <cell r="A2905">
            <v>171630</v>
          </cell>
          <cell r="B2905" t="str">
            <v>TO</v>
          </cell>
          <cell r="C2905" t="str">
            <v>PAU D'ARCO</v>
          </cell>
          <cell r="D2905" t="str">
            <v>171630</v>
          </cell>
          <cell r="F2905">
            <v>621686</v>
          </cell>
          <cell r="H2905">
            <v>354415</v>
          </cell>
        </row>
        <row r="2906">
          <cell r="A2906">
            <v>171650</v>
          </cell>
          <cell r="B2906" t="str">
            <v>TO</v>
          </cell>
          <cell r="C2906" t="str">
            <v>PEDRO AFONSO</v>
          </cell>
          <cell r="D2906" t="str">
            <v>171650</v>
          </cell>
          <cell r="E2906">
            <v>84456</v>
          </cell>
          <cell r="F2906">
            <v>14238063</v>
          </cell>
          <cell r="G2906">
            <v>44715</v>
          </cell>
          <cell r="H2906">
            <v>6581714</v>
          </cell>
        </row>
        <row r="2907">
          <cell r="A2907">
            <v>171660</v>
          </cell>
          <cell r="B2907" t="str">
            <v>TO</v>
          </cell>
          <cell r="C2907" t="str">
            <v>PEIXE</v>
          </cell>
          <cell r="D2907" t="str">
            <v>171660</v>
          </cell>
          <cell r="E2907">
            <v>24929</v>
          </cell>
          <cell r="F2907">
            <v>9434209</v>
          </cell>
          <cell r="G2907">
            <v>15385</v>
          </cell>
          <cell r="H2907">
            <v>5203123</v>
          </cell>
        </row>
        <row r="2908">
          <cell r="A2908">
            <v>171665</v>
          </cell>
          <cell r="B2908" t="str">
            <v>TO</v>
          </cell>
          <cell r="C2908" t="str">
            <v>PEQUIZEIRO</v>
          </cell>
          <cell r="D2908" t="str">
            <v>171665</v>
          </cell>
          <cell r="E2908">
            <v>14183</v>
          </cell>
          <cell r="F2908">
            <v>15515165</v>
          </cell>
          <cell r="G2908">
            <v>82</v>
          </cell>
          <cell r="H2908">
            <v>8051391</v>
          </cell>
        </row>
        <row r="2909">
          <cell r="A2909">
            <v>171700</v>
          </cell>
          <cell r="B2909" t="str">
            <v>TO</v>
          </cell>
          <cell r="C2909" t="str">
            <v>PINDORAMA DO TOCANTINS</v>
          </cell>
          <cell r="D2909" t="str">
            <v>171700</v>
          </cell>
          <cell r="E2909">
            <v>18580</v>
          </cell>
          <cell r="F2909">
            <v>3744244</v>
          </cell>
          <cell r="G2909">
            <v>5751</v>
          </cell>
          <cell r="H2909">
            <v>1686066</v>
          </cell>
        </row>
        <row r="2910">
          <cell r="A2910">
            <v>171720</v>
          </cell>
          <cell r="B2910" t="str">
            <v>TO</v>
          </cell>
          <cell r="C2910" t="str">
            <v>PIRAQUÊ</v>
          </cell>
          <cell r="D2910" t="str">
            <v>171720</v>
          </cell>
          <cell r="F2910">
            <v>988140</v>
          </cell>
          <cell r="H2910">
            <v>494070</v>
          </cell>
        </row>
        <row r="2911">
          <cell r="A2911">
            <v>171750</v>
          </cell>
          <cell r="B2911" t="str">
            <v>TO</v>
          </cell>
          <cell r="C2911" t="str">
            <v>PIUM</v>
          </cell>
          <cell r="D2911" t="str">
            <v>171750</v>
          </cell>
          <cell r="E2911">
            <v>14175</v>
          </cell>
          <cell r="F2911">
            <v>6903061</v>
          </cell>
          <cell r="G2911">
            <v>17646</v>
          </cell>
          <cell r="H2911">
            <v>4670313</v>
          </cell>
        </row>
        <row r="2912">
          <cell r="A2912">
            <v>171780</v>
          </cell>
          <cell r="B2912" t="str">
            <v>TO</v>
          </cell>
          <cell r="C2912" t="str">
            <v>PONTE ALTA DO BOM JESUS</v>
          </cell>
          <cell r="D2912" t="str">
            <v>171780</v>
          </cell>
          <cell r="E2912">
            <v>40395</v>
          </cell>
          <cell r="F2912">
            <v>8305180</v>
          </cell>
          <cell r="G2912">
            <v>20542</v>
          </cell>
          <cell r="H2912">
            <v>3791728</v>
          </cell>
        </row>
        <row r="2913">
          <cell r="A2913">
            <v>171790</v>
          </cell>
          <cell r="B2913" t="str">
            <v>TO</v>
          </cell>
          <cell r="C2913" t="str">
            <v>PONTE ALTA DO TOCANTINS</v>
          </cell>
          <cell r="D2913" t="str">
            <v>171790</v>
          </cell>
          <cell r="F2913">
            <v>974292</v>
          </cell>
          <cell r="H2913">
            <v>487650</v>
          </cell>
        </row>
        <row r="2914">
          <cell r="A2914">
            <v>171800</v>
          </cell>
          <cell r="B2914" t="str">
            <v>TO</v>
          </cell>
          <cell r="C2914" t="str">
            <v>PORTO ALEGRE DO TOCANTINS</v>
          </cell>
          <cell r="D2914" t="str">
            <v>171800</v>
          </cell>
          <cell r="E2914">
            <v>6225</v>
          </cell>
          <cell r="F2914">
            <v>3695322</v>
          </cell>
          <cell r="G2914">
            <v>1982</v>
          </cell>
          <cell r="H2914">
            <v>2026277</v>
          </cell>
        </row>
        <row r="2915">
          <cell r="A2915">
            <v>171820</v>
          </cell>
          <cell r="B2915" t="str">
            <v>TO</v>
          </cell>
          <cell r="C2915" t="str">
            <v>PORTO NACIONAL</v>
          </cell>
          <cell r="D2915" t="str">
            <v>171820</v>
          </cell>
          <cell r="E2915">
            <v>435858</v>
          </cell>
          <cell r="F2915">
            <v>82784710</v>
          </cell>
          <cell r="G2915">
            <v>214005</v>
          </cell>
          <cell r="H2915">
            <v>37477986</v>
          </cell>
        </row>
        <row r="2916">
          <cell r="A2916">
            <v>171830</v>
          </cell>
          <cell r="B2916" t="str">
            <v>TO</v>
          </cell>
          <cell r="C2916" t="str">
            <v>PRAIA NORTE</v>
          </cell>
          <cell r="D2916" t="str">
            <v>171830</v>
          </cell>
          <cell r="E2916">
            <v>3983</v>
          </cell>
          <cell r="F2916">
            <v>360898</v>
          </cell>
          <cell r="G2916">
            <v>1735</v>
          </cell>
          <cell r="H2916">
            <v>219737</v>
          </cell>
        </row>
        <row r="2917">
          <cell r="A2917">
            <v>171840</v>
          </cell>
          <cell r="B2917" t="str">
            <v>TO</v>
          </cell>
          <cell r="C2917" t="str">
            <v>PRESIDENTE KENNEDY</v>
          </cell>
          <cell r="D2917" t="str">
            <v>171840</v>
          </cell>
          <cell r="E2917">
            <v>30507</v>
          </cell>
          <cell r="F2917">
            <v>5194686</v>
          </cell>
          <cell r="G2917">
            <v>12935</v>
          </cell>
          <cell r="H2917">
            <v>2614717</v>
          </cell>
        </row>
        <row r="2918">
          <cell r="A2918">
            <v>171845</v>
          </cell>
          <cell r="B2918" t="str">
            <v>TO</v>
          </cell>
          <cell r="C2918" t="str">
            <v>PUGMIL</v>
          </cell>
          <cell r="D2918" t="str">
            <v>171845</v>
          </cell>
          <cell r="E2918">
            <v>3069</v>
          </cell>
          <cell r="F2918">
            <v>1831006</v>
          </cell>
          <cell r="G2918">
            <v>3840</v>
          </cell>
          <cell r="H2918">
            <v>723716</v>
          </cell>
        </row>
        <row r="2919">
          <cell r="A2919">
            <v>171850</v>
          </cell>
          <cell r="B2919" t="str">
            <v>TO</v>
          </cell>
          <cell r="C2919" t="str">
            <v>RECURSOLÂNDIA</v>
          </cell>
          <cell r="D2919" t="str">
            <v>171850</v>
          </cell>
          <cell r="E2919">
            <v>10638</v>
          </cell>
          <cell r="F2919">
            <v>8041060564</v>
          </cell>
          <cell r="G2919">
            <v>2596</v>
          </cell>
          <cell r="H2919">
            <v>4020436178</v>
          </cell>
        </row>
        <row r="2920">
          <cell r="A2920">
            <v>171855</v>
          </cell>
          <cell r="B2920" t="str">
            <v>TO</v>
          </cell>
          <cell r="C2920" t="str">
            <v>RIACHINHO</v>
          </cell>
          <cell r="D2920" t="str">
            <v>171855</v>
          </cell>
          <cell r="E2920">
            <v>21648</v>
          </cell>
          <cell r="F2920">
            <v>8312530</v>
          </cell>
          <cell r="G2920">
            <v>9742</v>
          </cell>
          <cell r="H2920">
            <v>4029220</v>
          </cell>
        </row>
        <row r="2921">
          <cell r="A2921">
            <v>171865</v>
          </cell>
          <cell r="B2921" t="str">
            <v>TO</v>
          </cell>
          <cell r="C2921" t="str">
            <v>RIO DA CONCEIÇÃO</v>
          </cell>
          <cell r="D2921" t="str">
            <v>171865</v>
          </cell>
          <cell r="E2921">
            <v>2693</v>
          </cell>
          <cell r="F2921">
            <v>4747931</v>
          </cell>
          <cell r="G2921">
            <v>1252</v>
          </cell>
          <cell r="H2921">
            <v>2339755</v>
          </cell>
        </row>
        <row r="2922">
          <cell r="A2922">
            <v>171870</v>
          </cell>
          <cell r="B2922" t="str">
            <v>TO</v>
          </cell>
          <cell r="C2922" t="str">
            <v>RIO DOS BOIS</v>
          </cell>
          <cell r="D2922" t="str">
            <v>171870</v>
          </cell>
          <cell r="E2922">
            <v>24998</v>
          </cell>
          <cell r="F2922">
            <v>2293456</v>
          </cell>
          <cell r="G2922">
            <v>8315</v>
          </cell>
          <cell r="H2922">
            <v>1116121</v>
          </cell>
        </row>
        <row r="2923">
          <cell r="A2923">
            <v>171875</v>
          </cell>
          <cell r="B2923" t="str">
            <v>TO</v>
          </cell>
          <cell r="C2923" t="str">
            <v>RIO SONO</v>
          </cell>
          <cell r="D2923" t="str">
            <v>171875</v>
          </cell>
          <cell r="E2923">
            <v>16786</v>
          </cell>
          <cell r="F2923">
            <v>3808540</v>
          </cell>
          <cell r="G2923">
            <v>9770</v>
          </cell>
          <cell r="H2923">
            <v>1641163</v>
          </cell>
        </row>
        <row r="2924">
          <cell r="A2924">
            <v>171880</v>
          </cell>
          <cell r="B2924" t="str">
            <v>TO</v>
          </cell>
          <cell r="C2924" t="str">
            <v>SAMPAIO</v>
          </cell>
          <cell r="D2924" t="str">
            <v>171880</v>
          </cell>
          <cell r="E2924">
            <v>4934</v>
          </cell>
          <cell r="F2924">
            <v>14842319</v>
          </cell>
          <cell r="G2924">
            <v>6300</v>
          </cell>
          <cell r="H2924">
            <v>7321012</v>
          </cell>
        </row>
        <row r="2925">
          <cell r="A2925">
            <v>171884</v>
          </cell>
          <cell r="B2925" t="str">
            <v>TO</v>
          </cell>
          <cell r="C2925" t="str">
            <v>SANDOLÂNDIA</v>
          </cell>
          <cell r="D2925" t="str">
            <v>171884</v>
          </cell>
          <cell r="F2925">
            <v>269573</v>
          </cell>
          <cell r="H2925">
            <v>134790</v>
          </cell>
        </row>
        <row r="2926">
          <cell r="A2926">
            <v>171886</v>
          </cell>
          <cell r="B2926" t="str">
            <v>TO</v>
          </cell>
          <cell r="C2926" t="str">
            <v>SANTA FÉ DO ARAGUAIA</v>
          </cell>
          <cell r="D2926" t="str">
            <v>171886</v>
          </cell>
          <cell r="E2926">
            <v>34936</v>
          </cell>
          <cell r="F2926">
            <v>7264910</v>
          </cell>
          <cell r="G2926">
            <v>14633</v>
          </cell>
          <cell r="H2926">
            <v>3273801</v>
          </cell>
        </row>
        <row r="2927">
          <cell r="A2927">
            <v>171888</v>
          </cell>
          <cell r="B2927" t="str">
            <v>TO</v>
          </cell>
          <cell r="C2927" t="str">
            <v>SANTA MARIA DO TOCANTINS</v>
          </cell>
          <cell r="D2927" t="str">
            <v>171888</v>
          </cell>
          <cell r="E2927">
            <v>8337</v>
          </cell>
          <cell r="F2927">
            <v>5911002</v>
          </cell>
          <cell r="G2927">
            <v>6759</v>
          </cell>
          <cell r="H2927">
            <v>2891726</v>
          </cell>
        </row>
        <row r="2928">
          <cell r="A2928">
            <v>171889</v>
          </cell>
          <cell r="B2928" t="str">
            <v>TO</v>
          </cell>
          <cell r="C2928" t="str">
            <v>SANTA RITA DO TOCANTINS</v>
          </cell>
          <cell r="D2928" t="str">
            <v>171889</v>
          </cell>
          <cell r="E2928">
            <v>17973</v>
          </cell>
          <cell r="F2928">
            <v>3410508</v>
          </cell>
          <cell r="G2928">
            <v>9192</v>
          </cell>
          <cell r="H2928">
            <v>1790920</v>
          </cell>
        </row>
        <row r="2929">
          <cell r="A2929">
            <v>171890</v>
          </cell>
          <cell r="B2929" t="str">
            <v>TO</v>
          </cell>
          <cell r="C2929" t="str">
            <v>SANTA ROSA DO TOCANTINS</v>
          </cell>
          <cell r="D2929" t="str">
            <v>171890</v>
          </cell>
          <cell r="F2929">
            <v>1690841</v>
          </cell>
          <cell r="G2929">
            <v>36</v>
          </cell>
          <cell r="H2929">
            <v>64035314</v>
          </cell>
        </row>
        <row r="2930">
          <cell r="A2930">
            <v>171900</v>
          </cell>
          <cell r="B2930" t="str">
            <v>TO</v>
          </cell>
          <cell r="C2930" t="str">
            <v>SANTA TEREZA DO TOCANTINS</v>
          </cell>
          <cell r="D2930" t="str">
            <v>171900</v>
          </cell>
          <cell r="E2930">
            <v>3960</v>
          </cell>
          <cell r="F2930">
            <v>4599001</v>
          </cell>
          <cell r="G2930">
            <v>169</v>
          </cell>
          <cell r="H2930">
            <v>992035</v>
          </cell>
        </row>
        <row r="2931">
          <cell r="A2931">
            <v>172000</v>
          </cell>
          <cell r="B2931" t="str">
            <v>TO</v>
          </cell>
          <cell r="C2931" t="str">
            <v>SANTA TEREZINHA DO TOCANTINS</v>
          </cell>
          <cell r="D2931" t="str">
            <v>172000</v>
          </cell>
          <cell r="E2931">
            <v>9071</v>
          </cell>
          <cell r="F2931">
            <v>4037712</v>
          </cell>
          <cell r="G2931">
            <v>5012</v>
          </cell>
          <cell r="H2931">
            <v>2079934</v>
          </cell>
        </row>
        <row r="2932">
          <cell r="A2932">
            <v>172010</v>
          </cell>
          <cell r="B2932" t="str">
            <v>TO</v>
          </cell>
          <cell r="C2932" t="str">
            <v>SÃO BENTO DO TOCANTINS</v>
          </cell>
          <cell r="D2932" t="str">
            <v>172010</v>
          </cell>
          <cell r="E2932">
            <v>27271</v>
          </cell>
          <cell r="F2932">
            <v>7980123</v>
          </cell>
          <cell r="G2932">
            <v>15414</v>
          </cell>
          <cell r="H2932">
            <v>3609781</v>
          </cell>
        </row>
        <row r="2933">
          <cell r="A2933">
            <v>172015</v>
          </cell>
          <cell r="B2933" t="str">
            <v>TO</v>
          </cell>
          <cell r="C2933" t="str">
            <v>SÃO FÉLIX DO TOCANTINS</v>
          </cell>
          <cell r="D2933" t="str">
            <v>172015</v>
          </cell>
          <cell r="E2933">
            <v>3034</v>
          </cell>
          <cell r="F2933">
            <v>820858</v>
          </cell>
          <cell r="H2933">
            <v>298770</v>
          </cell>
        </row>
        <row r="2934">
          <cell r="A2934">
            <v>172020</v>
          </cell>
          <cell r="B2934" t="str">
            <v>TO</v>
          </cell>
          <cell r="C2934" t="str">
            <v>SÃO MIGUEL DO TOCANTINS</v>
          </cell>
          <cell r="D2934" t="str">
            <v>172020</v>
          </cell>
          <cell r="E2934">
            <v>20933</v>
          </cell>
          <cell r="F2934">
            <v>7226697</v>
          </cell>
          <cell r="G2934">
            <v>7497</v>
          </cell>
          <cell r="H2934">
            <v>3571270</v>
          </cell>
        </row>
        <row r="2935">
          <cell r="A2935">
            <v>172025</v>
          </cell>
          <cell r="B2935" t="str">
            <v>TO</v>
          </cell>
          <cell r="C2935" t="str">
            <v>SÃO SALVADOR DO TOCANTINS</v>
          </cell>
          <cell r="D2935" t="str">
            <v>172025</v>
          </cell>
          <cell r="E2935">
            <v>2771</v>
          </cell>
          <cell r="F2935">
            <v>6024406</v>
          </cell>
          <cell r="G2935">
            <v>2536</v>
          </cell>
          <cell r="H2935">
            <v>3036091</v>
          </cell>
        </row>
        <row r="2936">
          <cell r="A2936">
            <v>172030</v>
          </cell>
          <cell r="B2936" t="str">
            <v>TO</v>
          </cell>
          <cell r="C2936" t="str">
            <v>SÃO SEBASTIÃO DO TOCANTINS</v>
          </cell>
          <cell r="D2936" t="str">
            <v>172030</v>
          </cell>
          <cell r="E2936">
            <v>1771</v>
          </cell>
          <cell r="F2936">
            <v>1049895</v>
          </cell>
          <cell r="G2936">
            <v>807</v>
          </cell>
          <cell r="H2936">
            <v>508777</v>
          </cell>
        </row>
        <row r="2937">
          <cell r="A2937">
            <v>172049</v>
          </cell>
          <cell r="B2937" t="str">
            <v>TO</v>
          </cell>
          <cell r="C2937" t="str">
            <v>SÃO VALÉRIO</v>
          </cell>
          <cell r="D2937" t="str">
            <v>172049</v>
          </cell>
          <cell r="E2937">
            <v>36445</v>
          </cell>
          <cell r="F2937">
            <v>4450668</v>
          </cell>
          <cell r="G2937">
            <v>5470</v>
          </cell>
          <cell r="H2937">
            <v>2397139</v>
          </cell>
        </row>
        <row r="2938">
          <cell r="A2938">
            <v>172065</v>
          </cell>
          <cell r="B2938" t="str">
            <v>TO</v>
          </cell>
          <cell r="C2938" t="str">
            <v>SILVANÓPOLIS</v>
          </cell>
          <cell r="D2938" t="str">
            <v>172065</v>
          </cell>
          <cell r="E2938">
            <v>56459</v>
          </cell>
          <cell r="F2938">
            <v>5302718</v>
          </cell>
          <cell r="G2938">
            <v>25397</v>
          </cell>
          <cell r="H2938">
            <v>2495716</v>
          </cell>
        </row>
        <row r="2939">
          <cell r="A2939">
            <v>172080</v>
          </cell>
          <cell r="B2939" t="str">
            <v>TO</v>
          </cell>
          <cell r="C2939" t="str">
            <v>SÍTIO NOVO DO TOCANTINS</v>
          </cell>
          <cell r="D2939" t="str">
            <v>172080</v>
          </cell>
          <cell r="E2939">
            <v>5999</v>
          </cell>
          <cell r="F2939">
            <v>15325737</v>
          </cell>
          <cell r="G2939">
            <v>12756</v>
          </cell>
          <cell r="H2939">
            <v>8593264</v>
          </cell>
        </row>
        <row r="2940">
          <cell r="A2940">
            <v>172085</v>
          </cell>
          <cell r="B2940" t="str">
            <v>TO</v>
          </cell>
          <cell r="C2940" t="str">
            <v>SUCUPIRA</v>
          </cell>
          <cell r="D2940" t="str">
            <v>172085</v>
          </cell>
          <cell r="E2940">
            <v>2624</v>
          </cell>
          <cell r="F2940">
            <v>3677735</v>
          </cell>
          <cell r="G2940">
            <v>652</v>
          </cell>
          <cell r="H2940">
            <v>2025620</v>
          </cell>
        </row>
        <row r="2941">
          <cell r="A2941">
            <v>172090</v>
          </cell>
          <cell r="B2941" t="str">
            <v>TO</v>
          </cell>
          <cell r="C2941" t="str">
            <v>TAGUATINGA</v>
          </cell>
          <cell r="D2941" t="str">
            <v>172090</v>
          </cell>
          <cell r="E2941">
            <v>6372</v>
          </cell>
          <cell r="F2941">
            <v>3698332</v>
          </cell>
          <cell r="G2941">
            <v>2500</v>
          </cell>
          <cell r="H2941">
            <v>1815267</v>
          </cell>
        </row>
        <row r="2942">
          <cell r="A2942">
            <v>172093</v>
          </cell>
          <cell r="B2942" t="str">
            <v>TO</v>
          </cell>
          <cell r="C2942" t="str">
            <v>TAIPAS DO TOCANTINS</v>
          </cell>
          <cell r="D2942" t="str">
            <v>172093</v>
          </cell>
          <cell r="E2942">
            <v>13326</v>
          </cell>
          <cell r="F2942">
            <v>4672623</v>
          </cell>
          <cell r="G2942">
            <v>12540</v>
          </cell>
          <cell r="H2942">
            <v>2022298</v>
          </cell>
        </row>
        <row r="2943">
          <cell r="A2943">
            <v>172097</v>
          </cell>
          <cell r="B2943" t="str">
            <v>TO</v>
          </cell>
          <cell r="C2943" t="str">
            <v>TALISMÃ</v>
          </cell>
          <cell r="D2943" t="str">
            <v>172097</v>
          </cell>
          <cell r="E2943">
            <v>26395</v>
          </cell>
          <cell r="F2943">
            <v>3196461</v>
          </cell>
          <cell r="G2943">
            <v>14434</v>
          </cell>
          <cell r="H2943">
            <v>2324577</v>
          </cell>
        </row>
        <row r="2944">
          <cell r="A2944">
            <v>172110</v>
          </cell>
          <cell r="B2944" t="str">
            <v>TO</v>
          </cell>
          <cell r="C2944" t="str">
            <v>TOCANTÍNIA</v>
          </cell>
          <cell r="D2944" t="str">
            <v>172110</v>
          </cell>
          <cell r="E2944">
            <v>21514</v>
          </cell>
          <cell r="F2944">
            <v>6418121</v>
          </cell>
          <cell r="G2944">
            <v>5551</v>
          </cell>
          <cell r="H2944">
            <v>3074811</v>
          </cell>
        </row>
        <row r="2945">
          <cell r="A2945">
            <v>172120</v>
          </cell>
          <cell r="B2945" t="str">
            <v>TO</v>
          </cell>
          <cell r="C2945" t="str">
            <v>TOCANTINÓPOLIS</v>
          </cell>
          <cell r="D2945" t="str">
            <v>172120</v>
          </cell>
          <cell r="E2945">
            <v>66678</v>
          </cell>
          <cell r="F2945">
            <v>24679668</v>
          </cell>
          <cell r="G2945">
            <v>28270</v>
          </cell>
          <cell r="H2945">
            <v>11865362</v>
          </cell>
        </row>
        <row r="2946">
          <cell r="A2946">
            <v>172125</v>
          </cell>
          <cell r="B2946" t="str">
            <v>TO</v>
          </cell>
          <cell r="C2946" t="str">
            <v>TUPIRAMA</v>
          </cell>
          <cell r="D2946" t="str">
            <v>172125</v>
          </cell>
          <cell r="E2946">
            <v>19354</v>
          </cell>
          <cell r="F2946">
            <v>6906372</v>
          </cell>
          <cell r="G2946">
            <v>8916</v>
          </cell>
          <cell r="H2946">
            <v>4036610</v>
          </cell>
        </row>
        <row r="2947">
          <cell r="A2947">
            <v>172130</v>
          </cell>
          <cell r="B2947" t="str">
            <v>TO</v>
          </cell>
          <cell r="C2947" t="str">
            <v>TUPIRATINS</v>
          </cell>
          <cell r="D2947" t="str">
            <v>172130</v>
          </cell>
          <cell r="E2947">
            <v>21022</v>
          </cell>
          <cell r="F2947">
            <v>1275526</v>
          </cell>
          <cell r="G2947">
            <v>17374</v>
          </cell>
          <cell r="H2947">
            <v>708211</v>
          </cell>
        </row>
        <row r="2948">
          <cell r="A2948">
            <v>172208</v>
          </cell>
          <cell r="B2948" t="str">
            <v>TO</v>
          </cell>
          <cell r="C2948" t="str">
            <v>WANDERLÂNDIA</v>
          </cell>
          <cell r="D2948" t="str">
            <v>172208</v>
          </cell>
          <cell r="E2948">
            <v>1739</v>
          </cell>
          <cell r="F2948">
            <v>629027</v>
          </cell>
          <cell r="G2948">
            <v>1623</v>
          </cell>
          <cell r="H2948">
            <v>295684</v>
          </cell>
        </row>
        <row r="2949">
          <cell r="A2949">
            <v>172210</v>
          </cell>
          <cell r="B2949" t="str">
            <v>TO</v>
          </cell>
          <cell r="C2949" t="str">
            <v>XAMBIOÁ</v>
          </cell>
          <cell r="D2949" t="str">
            <v>172210</v>
          </cell>
          <cell r="E2949">
            <v>27500</v>
          </cell>
          <cell r="F2949">
            <v>7673935</v>
          </cell>
          <cell r="G2949">
            <v>12887</v>
          </cell>
          <cell r="H2949">
            <v>3490487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510385</v>
          </cell>
          <cell r="B2" t="str">
            <v>GAUCHA DO NORTE</v>
          </cell>
          <cell r="C2" t="str">
            <v>MT</v>
          </cell>
          <cell r="D2">
            <v>52206</v>
          </cell>
          <cell r="E2">
            <v>2318087</v>
          </cell>
          <cell r="F2"/>
          <cell r="G2"/>
          <cell r="H2"/>
          <cell r="I2"/>
        </row>
        <row r="3">
          <cell r="A3">
            <v>312860</v>
          </cell>
          <cell r="B3" t="str">
            <v>GUARDA-MOR</v>
          </cell>
          <cell r="C3" t="str">
            <v>MG</v>
          </cell>
          <cell r="D3">
            <v>36262</v>
          </cell>
          <cell r="E3">
            <v>1025033</v>
          </cell>
          <cell r="F3"/>
          <cell r="G3"/>
          <cell r="H3"/>
          <cell r="I3"/>
        </row>
        <row r="4">
          <cell r="A4">
            <v>316610</v>
          </cell>
          <cell r="B4" t="str">
            <v>SENHORA DO PORTO</v>
          </cell>
          <cell r="C4" t="str">
            <v>MG</v>
          </cell>
          <cell r="D4">
            <v>70903</v>
          </cell>
          <cell r="E4">
            <v>458881</v>
          </cell>
          <cell r="F4"/>
          <cell r="G4"/>
          <cell r="H4"/>
          <cell r="I4"/>
        </row>
        <row r="5">
          <cell r="A5">
            <v>310910</v>
          </cell>
          <cell r="B5" t="str">
            <v>BUENO BRANDAO</v>
          </cell>
          <cell r="C5" t="str">
            <v>MG</v>
          </cell>
          <cell r="D5">
            <v>128436</v>
          </cell>
          <cell r="E5">
            <v>777698</v>
          </cell>
          <cell r="F5"/>
          <cell r="G5"/>
          <cell r="H5"/>
          <cell r="I5"/>
        </row>
        <row r="6">
          <cell r="A6">
            <v>354980</v>
          </cell>
          <cell r="B6" t="str">
            <v>SAO JOSE DO RIO PRETO</v>
          </cell>
          <cell r="C6" t="str">
            <v>SP</v>
          </cell>
          <cell r="D6"/>
          <cell r="E6">
            <v>42764306</v>
          </cell>
          <cell r="F6"/>
          <cell r="G6"/>
          <cell r="H6"/>
          <cell r="I6"/>
        </row>
        <row r="7">
          <cell r="A7">
            <v>310500</v>
          </cell>
          <cell r="B7" t="str">
            <v>BALDIM</v>
          </cell>
          <cell r="C7" t="str">
            <v>MG</v>
          </cell>
          <cell r="D7">
            <v>50190</v>
          </cell>
          <cell r="E7">
            <v>136363</v>
          </cell>
          <cell r="F7"/>
          <cell r="G7"/>
          <cell r="H7"/>
          <cell r="I7"/>
        </row>
        <row r="8">
          <cell r="A8">
            <v>315600</v>
          </cell>
          <cell r="B8" t="str">
            <v>RIO VERMELHO</v>
          </cell>
          <cell r="C8" t="str">
            <v>MG</v>
          </cell>
          <cell r="D8">
            <v>160794</v>
          </cell>
          <cell r="E8">
            <v>738451</v>
          </cell>
          <cell r="F8"/>
          <cell r="G8"/>
          <cell r="H8"/>
          <cell r="I8"/>
        </row>
        <row r="9">
          <cell r="A9">
            <v>313960</v>
          </cell>
          <cell r="B9" t="str">
            <v>MANTENA</v>
          </cell>
          <cell r="C9" t="str">
            <v>MG</v>
          </cell>
          <cell r="D9">
            <v>441121</v>
          </cell>
          <cell r="E9">
            <v>4607621</v>
          </cell>
          <cell r="F9"/>
          <cell r="G9"/>
          <cell r="H9"/>
          <cell r="I9"/>
        </row>
        <row r="10">
          <cell r="A10">
            <v>290680</v>
          </cell>
          <cell r="B10" t="str">
            <v>CANSANCAO</v>
          </cell>
          <cell r="C10" t="str">
            <v>BA</v>
          </cell>
          <cell r="D10">
            <v>37631</v>
          </cell>
          <cell r="E10">
            <v>1479994</v>
          </cell>
          <cell r="F10"/>
          <cell r="G10"/>
          <cell r="H10"/>
          <cell r="I10"/>
        </row>
        <row r="11">
          <cell r="A11">
            <v>313600</v>
          </cell>
          <cell r="B11" t="str">
            <v>JOAIMA</v>
          </cell>
          <cell r="C11" t="str">
            <v>MG</v>
          </cell>
          <cell r="D11">
            <v>148071</v>
          </cell>
          <cell r="E11">
            <v>676502</v>
          </cell>
          <cell r="F11"/>
          <cell r="G11"/>
          <cell r="H11"/>
          <cell r="I11"/>
        </row>
        <row r="12">
          <cell r="A12">
            <v>355110</v>
          </cell>
          <cell r="B12" t="str">
            <v>SARAPUI</v>
          </cell>
          <cell r="C12" t="str">
            <v>SP</v>
          </cell>
          <cell r="D12">
            <v>98843</v>
          </cell>
          <cell r="E12">
            <v>3432078</v>
          </cell>
          <cell r="F12"/>
          <cell r="G12"/>
          <cell r="H12"/>
          <cell r="I12"/>
        </row>
        <row r="13">
          <cell r="A13">
            <v>315880</v>
          </cell>
          <cell r="B13" t="str">
            <v>SANTANA DO JACARE</v>
          </cell>
          <cell r="C13" t="str">
            <v>MG</v>
          </cell>
          <cell r="D13">
            <v>344</v>
          </cell>
          <cell r="E13">
            <v>183044</v>
          </cell>
          <cell r="F13"/>
          <cell r="G13"/>
          <cell r="H13"/>
          <cell r="I13"/>
        </row>
        <row r="14">
          <cell r="A14">
            <v>315680</v>
          </cell>
          <cell r="B14" t="str">
            <v>SABINOPOLIS</v>
          </cell>
          <cell r="C14" t="str">
            <v>MG</v>
          </cell>
          <cell r="D14">
            <v>106910</v>
          </cell>
          <cell r="E14">
            <v>772261</v>
          </cell>
          <cell r="F14"/>
          <cell r="G14"/>
          <cell r="H14"/>
          <cell r="I14"/>
        </row>
        <row r="15">
          <cell r="A15">
            <v>315900</v>
          </cell>
          <cell r="B15" t="str">
            <v>SANTANA DO RIACHO</v>
          </cell>
          <cell r="C15" t="str">
            <v>MG</v>
          </cell>
          <cell r="D15">
            <v>11340</v>
          </cell>
          <cell r="E15">
            <v>1722297</v>
          </cell>
          <cell r="F15"/>
          <cell r="G15"/>
          <cell r="H15"/>
          <cell r="I15"/>
        </row>
        <row r="16">
          <cell r="A16">
            <v>315990</v>
          </cell>
          <cell r="B16" t="str">
            <v>SANTO ANTONIO DO AMPARO</v>
          </cell>
          <cell r="C16" t="str">
            <v>MG</v>
          </cell>
          <cell r="D16">
            <v>122759</v>
          </cell>
          <cell r="E16">
            <v>920875</v>
          </cell>
          <cell r="F16"/>
          <cell r="G16"/>
          <cell r="H16"/>
          <cell r="I16"/>
        </row>
        <row r="17">
          <cell r="A17">
            <v>431407</v>
          </cell>
          <cell r="B17" t="str">
            <v>PASSO DO SOBRADO</v>
          </cell>
          <cell r="C17" t="str">
            <v>RS</v>
          </cell>
          <cell r="D17"/>
          <cell r="E17"/>
          <cell r="F17"/>
          <cell r="G17"/>
          <cell r="H17"/>
          <cell r="I17"/>
        </row>
        <row r="18">
          <cell r="A18">
            <v>316130</v>
          </cell>
          <cell r="B18" t="str">
            <v>SAO FRANCISCO DE SALES</v>
          </cell>
          <cell r="C18" t="str">
            <v>MG</v>
          </cell>
          <cell r="D18">
            <v>73003</v>
          </cell>
          <cell r="E18">
            <v>521920</v>
          </cell>
          <cell r="F18"/>
          <cell r="G18"/>
          <cell r="H18"/>
          <cell r="I18"/>
        </row>
        <row r="19">
          <cell r="A19">
            <v>432090</v>
          </cell>
          <cell r="B19" t="str">
            <v>TAPEJARA</v>
          </cell>
          <cell r="C19" t="str">
            <v>RS</v>
          </cell>
          <cell r="D19"/>
          <cell r="E19"/>
          <cell r="F19"/>
          <cell r="G19"/>
          <cell r="H19"/>
          <cell r="I19"/>
        </row>
        <row r="20">
          <cell r="A20">
            <v>316555</v>
          </cell>
          <cell r="B20" t="str">
            <v>SETUBINHA</v>
          </cell>
          <cell r="C20" t="str">
            <v>MG</v>
          </cell>
          <cell r="D20">
            <v>46705</v>
          </cell>
          <cell r="E20">
            <v>4748457</v>
          </cell>
          <cell r="F20"/>
          <cell r="G20"/>
          <cell r="H20"/>
          <cell r="I20"/>
        </row>
        <row r="21">
          <cell r="A21">
            <v>311930</v>
          </cell>
          <cell r="B21" t="str">
            <v>COROMANDEL</v>
          </cell>
          <cell r="C21" t="str">
            <v>MG</v>
          </cell>
          <cell r="D21">
            <v>249743</v>
          </cell>
          <cell r="E21">
            <v>1087935</v>
          </cell>
          <cell r="F21"/>
          <cell r="G21"/>
          <cell r="H21"/>
          <cell r="I21"/>
        </row>
        <row r="22">
          <cell r="A22">
            <v>312800</v>
          </cell>
          <cell r="B22" t="str">
            <v>GUANHAES</v>
          </cell>
          <cell r="C22" t="str">
            <v>MG</v>
          </cell>
          <cell r="D22">
            <v>311003</v>
          </cell>
          <cell r="E22">
            <v>1450152</v>
          </cell>
          <cell r="F22"/>
          <cell r="G22"/>
          <cell r="H22"/>
          <cell r="I22"/>
        </row>
        <row r="23">
          <cell r="A23">
            <v>421835</v>
          </cell>
          <cell r="B23" t="str">
            <v>TREVISO</v>
          </cell>
          <cell r="C23" t="str">
            <v>SC</v>
          </cell>
          <cell r="D23">
            <v>82829</v>
          </cell>
          <cell r="E23">
            <v>263437</v>
          </cell>
          <cell r="F23"/>
          <cell r="G23"/>
          <cell r="H23"/>
          <cell r="I23"/>
        </row>
        <row r="24">
          <cell r="A24">
            <v>500315</v>
          </cell>
          <cell r="B24" t="str">
            <v>CORONEL SAPUCAIA</v>
          </cell>
          <cell r="C24" t="str">
            <v>MS</v>
          </cell>
          <cell r="D24"/>
          <cell r="E24">
            <v>1767504</v>
          </cell>
          <cell r="F24"/>
          <cell r="G24"/>
          <cell r="H24"/>
          <cell r="I24"/>
        </row>
        <row r="25">
          <cell r="A25">
            <v>311470</v>
          </cell>
          <cell r="B25" t="str">
            <v>CARVALHOPOLIS</v>
          </cell>
          <cell r="C25" t="str">
            <v>MG</v>
          </cell>
          <cell r="D25">
            <v>22</v>
          </cell>
          <cell r="E25">
            <v>252770</v>
          </cell>
          <cell r="F25"/>
          <cell r="G25"/>
          <cell r="H25"/>
          <cell r="I25"/>
        </row>
        <row r="26">
          <cell r="A26">
            <v>420535</v>
          </cell>
          <cell r="B26" t="str">
            <v>FLOR DO SERTAO</v>
          </cell>
          <cell r="C26" t="str">
            <v>SC</v>
          </cell>
          <cell r="D26">
            <v>61920</v>
          </cell>
          <cell r="E26">
            <v>210121</v>
          </cell>
          <cell r="F26"/>
          <cell r="G26"/>
          <cell r="H26"/>
          <cell r="I26"/>
        </row>
        <row r="27">
          <cell r="A27">
            <v>315980</v>
          </cell>
          <cell r="B27" t="str">
            <v>SANTA VITORIA</v>
          </cell>
          <cell r="C27" t="str">
            <v>MG</v>
          </cell>
          <cell r="D27">
            <v>174924</v>
          </cell>
          <cell r="E27">
            <v>2677098</v>
          </cell>
          <cell r="F27"/>
          <cell r="G27"/>
          <cell r="H27"/>
          <cell r="I27"/>
        </row>
        <row r="28">
          <cell r="A28">
            <v>315150</v>
          </cell>
          <cell r="B28" t="str">
            <v>PIUMHI</v>
          </cell>
          <cell r="C28" t="str">
            <v>MG</v>
          </cell>
          <cell r="D28">
            <v>246281</v>
          </cell>
          <cell r="E28">
            <v>1552782</v>
          </cell>
          <cell r="F28"/>
          <cell r="G28"/>
          <cell r="H28"/>
          <cell r="I28"/>
        </row>
        <row r="29">
          <cell r="A29">
            <v>354220</v>
          </cell>
          <cell r="B29" t="str">
            <v>RANCHARIA</v>
          </cell>
          <cell r="C29" t="str">
            <v>SP</v>
          </cell>
          <cell r="D29"/>
          <cell r="E29">
            <v>1529372</v>
          </cell>
          <cell r="F29"/>
          <cell r="G29"/>
          <cell r="H29"/>
          <cell r="I29"/>
        </row>
        <row r="30">
          <cell r="A30">
            <v>316905</v>
          </cell>
          <cell r="B30" t="str">
            <v>TOCOS DO MOJI</v>
          </cell>
          <cell r="C30" t="str">
            <v>MG</v>
          </cell>
          <cell r="D30">
            <v>108451</v>
          </cell>
          <cell r="E30">
            <v>647938</v>
          </cell>
          <cell r="F30"/>
          <cell r="G30"/>
          <cell r="H30"/>
          <cell r="I30"/>
        </row>
        <row r="31">
          <cell r="A31">
            <v>315160</v>
          </cell>
          <cell r="B31" t="str">
            <v>PLANURA</v>
          </cell>
          <cell r="C31" t="str">
            <v>MG</v>
          </cell>
          <cell r="D31">
            <v>167071</v>
          </cell>
          <cell r="E31">
            <v>1271465</v>
          </cell>
          <cell r="F31"/>
          <cell r="G31"/>
          <cell r="H31"/>
          <cell r="I31"/>
        </row>
        <row r="32">
          <cell r="A32">
            <v>420310</v>
          </cell>
          <cell r="B32" t="str">
            <v>CAIBI</v>
          </cell>
          <cell r="C32" t="str">
            <v>SC</v>
          </cell>
          <cell r="D32">
            <v>88493</v>
          </cell>
          <cell r="E32">
            <v>313210</v>
          </cell>
          <cell r="F32"/>
          <cell r="G32"/>
          <cell r="H32"/>
          <cell r="I32"/>
        </row>
        <row r="33">
          <cell r="A33">
            <v>310070</v>
          </cell>
          <cell r="B33" t="str">
            <v>AGUA COMPRIDA</v>
          </cell>
          <cell r="C33" t="str">
            <v>MG</v>
          </cell>
          <cell r="D33"/>
          <cell r="E33">
            <v>652335</v>
          </cell>
          <cell r="F33"/>
          <cell r="G33"/>
          <cell r="H33"/>
          <cell r="I33"/>
        </row>
        <row r="34">
          <cell r="A34">
            <v>311050</v>
          </cell>
          <cell r="B34" t="str">
            <v>CAMANDUCAIA</v>
          </cell>
          <cell r="C34" t="str">
            <v>MG</v>
          </cell>
          <cell r="D34">
            <v>100706</v>
          </cell>
          <cell r="E34">
            <v>1768698</v>
          </cell>
          <cell r="F34"/>
          <cell r="G34"/>
          <cell r="H34"/>
          <cell r="I34"/>
        </row>
        <row r="35">
          <cell r="A35">
            <v>316770</v>
          </cell>
          <cell r="B35" t="str">
            <v>SOBRALIA</v>
          </cell>
          <cell r="C35" t="str">
            <v>MG</v>
          </cell>
          <cell r="D35">
            <v>65897</v>
          </cell>
          <cell r="E35">
            <v>462753</v>
          </cell>
          <cell r="F35"/>
          <cell r="G35"/>
          <cell r="H35"/>
          <cell r="I35"/>
        </row>
        <row r="36">
          <cell r="A36">
            <v>316760</v>
          </cell>
          <cell r="B36" t="str">
            <v>SIMONESIA</v>
          </cell>
          <cell r="C36" t="str">
            <v>MG</v>
          </cell>
          <cell r="D36">
            <v>37033</v>
          </cell>
          <cell r="E36">
            <v>32191123</v>
          </cell>
          <cell r="F36"/>
          <cell r="G36"/>
          <cell r="H36"/>
          <cell r="I36"/>
        </row>
        <row r="37">
          <cell r="A37">
            <v>353210</v>
          </cell>
          <cell r="B37" t="str">
            <v>MURUTINGA DO SUL</v>
          </cell>
          <cell r="C37" t="str">
            <v>SP</v>
          </cell>
          <cell r="D37"/>
          <cell r="E37"/>
          <cell r="F37"/>
          <cell r="G37"/>
          <cell r="H37"/>
          <cell r="I37"/>
        </row>
        <row r="38">
          <cell r="A38">
            <v>421050</v>
          </cell>
          <cell r="B38" t="str">
            <v>MARAVILHA</v>
          </cell>
          <cell r="C38" t="str">
            <v>SC</v>
          </cell>
          <cell r="D38">
            <v>652032</v>
          </cell>
          <cell r="E38">
            <v>4146969</v>
          </cell>
          <cell r="F38"/>
          <cell r="G38"/>
          <cell r="H38"/>
          <cell r="I38"/>
        </row>
        <row r="39">
          <cell r="A39">
            <v>312270</v>
          </cell>
          <cell r="B39" t="str">
            <v>DOM SILVERIO</v>
          </cell>
          <cell r="C39" t="str">
            <v>MG</v>
          </cell>
          <cell r="D39">
            <v>183060</v>
          </cell>
          <cell r="E39">
            <v>624440</v>
          </cell>
          <cell r="F39"/>
          <cell r="G39"/>
          <cell r="H39"/>
          <cell r="I39"/>
        </row>
        <row r="40">
          <cell r="A40">
            <v>314990</v>
          </cell>
          <cell r="B40" t="str">
            <v>PERDOES</v>
          </cell>
          <cell r="C40" t="str">
            <v>MG</v>
          </cell>
          <cell r="D40">
            <v>1076</v>
          </cell>
          <cell r="E40">
            <v>247274</v>
          </cell>
          <cell r="F40"/>
          <cell r="G40"/>
          <cell r="H40"/>
          <cell r="I40"/>
        </row>
        <row r="41">
          <cell r="A41">
            <v>312420</v>
          </cell>
          <cell r="B41" t="str">
            <v>ESPERA FELIZ</v>
          </cell>
          <cell r="C41" t="str">
            <v>MG</v>
          </cell>
          <cell r="D41">
            <v>206195</v>
          </cell>
          <cell r="E41">
            <v>1254861</v>
          </cell>
          <cell r="F41"/>
          <cell r="G41"/>
          <cell r="H41"/>
          <cell r="I41"/>
        </row>
        <row r="42">
          <cell r="A42">
            <v>310600</v>
          </cell>
          <cell r="B42" t="str">
            <v>BELA VISTA DE MINAS</v>
          </cell>
          <cell r="C42" t="str">
            <v>MG</v>
          </cell>
          <cell r="D42">
            <v>192106</v>
          </cell>
          <cell r="E42">
            <v>2206828</v>
          </cell>
          <cell r="F42"/>
          <cell r="G42"/>
          <cell r="H42"/>
          <cell r="I42"/>
        </row>
        <row r="43">
          <cell r="A43">
            <v>312810</v>
          </cell>
          <cell r="B43" t="str">
            <v>GUAPE</v>
          </cell>
          <cell r="C43" t="str">
            <v>MG</v>
          </cell>
          <cell r="D43">
            <v>18413</v>
          </cell>
          <cell r="E43">
            <v>609207</v>
          </cell>
          <cell r="F43"/>
          <cell r="G43"/>
          <cell r="H43"/>
          <cell r="I43"/>
        </row>
        <row r="44">
          <cell r="A44">
            <v>311030</v>
          </cell>
          <cell r="B44" t="str">
            <v>CALDAS</v>
          </cell>
          <cell r="C44" t="str">
            <v>MG</v>
          </cell>
          <cell r="D44">
            <v>106137</v>
          </cell>
          <cell r="E44">
            <v>986925</v>
          </cell>
          <cell r="F44"/>
          <cell r="G44"/>
          <cell r="H44"/>
          <cell r="I44"/>
        </row>
        <row r="45">
          <cell r="A45">
            <v>431775</v>
          </cell>
          <cell r="B45" t="str">
            <v>SANTO ANTONIO DO PLANALTO</v>
          </cell>
          <cell r="C45" t="str">
            <v>RS</v>
          </cell>
          <cell r="D45">
            <v>17695</v>
          </cell>
          <cell r="E45">
            <v>219647</v>
          </cell>
          <cell r="F45"/>
          <cell r="G45"/>
          <cell r="H45"/>
          <cell r="I45"/>
        </row>
        <row r="46">
          <cell r="A46">
            <v>314210</v>
          </cell>
          <cell r="B46" t="str">
            <v>MIRADOURO</v>
          </cell>
          <cell r="C46" t="str">
            <v>MG</v>
          </cell>
          <cell r="D46">
            <v>121788</v>
          </cell>
          <cell r="E46">
            <v>967862</v>
          </cell>
          <cell r="F46"/>
          <cell r="G46"/>
          <cell r="H46"/>
          <cell r="I46"/>
        </row>
        <row r="47">
          <cell r="A47">
            <v>314795</v>
          </cell>
          <cell r="B47" t="str">
            <v>PATIS</v>
          </cell>
          <cell r="C47" t="str">
            <v>MG</v>
          </cell>
          <cell r="D47">
            <v>27689</v>
          </cell>
          <cell r="E47">
            <v>476296</v>
          </cell>
          <cell r="F47"/>
          <cell r="G47"/>
          <cell r="H47"/>
          <cell r="I47"/>
        </row>
        <row r="48">
          <cell r="A48">
            <v>313710</v>
          </cell>
          <cell r="B48" t="str">
            <v>LAGAMAR</v>
          </cell>
          <cell r="C48" t="str">
            <v>MG</v>
          </cell>
          <cell r="D48">
            <v>10305</v>
          </cell>
          <cell r="E48">
            <v>144568</v>
          </cell>
          <cell r="F48"/>
          <cell r="G48"/>
          <cell r="H48"/>
          <cell r="I48"/>
        </row>
        <row r="49">
          <cell r="A49">
            <v>311205</v>
          </cell>
          <cell r="B49" t="str">
            <v>CANTAGALO</v>
          </cell>
          <cell r="C49" t="str">
            <v>MG</v>
          </cell>
          <cell r="D49">
            <v>44856</v>
          </cell>
          <cell r="E49">
            <v>681647</v>
          </cell>
          <cell r="F49"/>
          <cell r="G49"/>
          <cell r="H49"/>
          <cell r="I49"/>
        </row>
        <row r="50">
          <cell r="A50">
            <v>314490</v>
          </cell>
          <cell r="B50" t="str">
            <v>NOVA MODICA</v>
          </cell>
          <cell r="C50" t="str">
            <v>MG</v>
          </cell>
          <cell r="D50"/>
          <cell r="E50">
            <v>260471</v>
          </cell>
          <cell r="F50"/>
          <cell r="G50"/>
          <cell r="H50"/>
          <cell r="I50"/>
        </row>
        <row r="51">
          <cell r="A51">
            <v>314480</v>
          </cell>
          <cell r="B51" t="str">
            <v>NOVA LIMA</v>
          </cell>
          <cell r="C51" t="str">
            <v>MG</v>
          </cell>
          <cell r="D51">
            <v>2143</v>
          </cell>
          <cell r="E51">
            <v>83631567</v>
          </cell>
          <cell r="F51"/>
          <cell r="G51"/>
          <cell r="H51"/>
          <cell r="I51"/>
        </row>
        <row r="52">
          <cell r="A52">
            <v>310160</v>
          </cell>
          <cell r="B52" t="str">
            <v>ALFENAS</v>
          </cell>
          <cell r="C52" t="str">
            <v>MG</v>
          </cell>
          <cell r="D52">
            <v>51763</v>
          </cell>
          <cell r="E52">
            <v>783788</v>
          </cell>
          <cell r="F52"/>
          <cell r="G52"/>
          <cell r="H52"/>
          <cell r="I52"/>
        </row>
        <row r="53">
          <cell r="A53">
            <v>314650</v>
          </cell>
          <cell r="B53" t="str">
            <v>PAINS</v>
          </cell>
          <cell r="C53" t="str">
            <v>MG</v>
          </cell>
          <cell r="D53"/>
          <cell r="E53">
            <v>2291</v>
          </cell>
          <cell r="F53"/>
          <cell r="G53"/>
          <cell r="H53"/>
          <cell r="I53"/>
        </row>
        <row r="54">
          <cell r="A54">
            <v>420945</v>
          </cell>
          <cell r="B54" t="str">
            <v>LAJEADO GRANDE</v>
          </cell>
          <cell r="C54" t="str">
            <v>SC</v>
          </cell>
          <cell r="D54">
            <v>50956</v>
          </cell>
          <cell r="E54">
            <v>296295</v>
          </cell>
          <cell r="F54"/>
          <cell r="G54"/>
          <cell r="H54"/>
          <cell r="I54"/>
        </row>
        <row r="55">
          <cell r="A55">
            <v>316553</v>
          </cell>
          <cell r="B55" t="str">
            <v>SARZEDO</v>
          </cell>
          <cell r="C55" t="str">
            <v>MG</v>
          </cell>
          <cell r="D55">
            <v>1583</v>
          </cell>
          <cell r="E55">
            <v>21782517</v>
          </cell>
          <cell r="F55"/>
          <cell r="G55"/>
          <cell r="H55"/>
          <cell r="I55"/>
        </row>
        <row r="56">
          <cell r="A56">
            <v>310300</v>
          </cell>
          <cell r="B56" t="str">
            <v>ANTONIO DIAS</v>
          </cell>
          <cell r="C56" t="str">
            <v>MG</v>
          </cell>
          <cell r="D56">
            <v>69895</v>
          </cell>
          <cell r="E56">
            <v>1514956</v>
          </cell>
          <cell r="F56"/>
          <cell r="G56"/>
          <cell r="H56"/>
          <cell r="I56"/>
        </row>
        <row r="57">
          <cell r="A57">
            <v>311650</v>
          </cell>
          <cell r="B57" t="str">
            <v>CLARO DOS POCOES</v>
          </cell>
          <cell r="C57" t="str">
            <v>MG</v>
          </cell>
          <cell r="D57">
            <v>105140</v>
          </cell>
          <cell r="E57">
            <v>560603</v>
          </cell>
          <cell r="F57"/>
          <cell r="G57"/>
          <cell r="H57"/>
          <cell r="I57"/>
        </row>
        <row r="58">
          <cell r="A58">
            <v>311110</v>
          </cell>
          <cell r="B58" t="str">
            <v>CAMPINA VERDE</v>
          </cell>
          <cell r="C58" t="str">
            <v>MG</v>
          </cell>
          <cell r="D58">
            <v>179589</v>
          </cell>
          <cell r="E58">
            <v>1351535</v>
          </cell>
          <cell r="F58"/>
          <cell r="G58"/>
          <cell r="H58"/>
          <cell r="I58"/>
        </row>
        <row r="59">
          <cell r="A59">
            <v>311490</v>
          </cell>
          <cell r="B59" t="str">
            <v>CASA GRANDE</v>
          </cell>
          <cell r="C59" t="str">
            <v>MG</v>
          </cell>
          <cell r="D59">
            <v>51392</v>
          </cell>
          <cell r="E59">
            <v>607834</v>
          </cell>
          <cell r="F59"/>
          <cell r="G59"/>
          <cell r="H59"/>
          <cell r="I59"/>
        </row>
        <row r="60">
          <cell r="A60">
            <v>313850</v>
          </cell>
          <cell r="B60" t="str">
            <v>LIBERDADE</v>
          </cell>
          <cell r="C60" t="str">
            <v>MG</v>
          </cell>
          <cell r="D60">
            <v>84240</v>
          </cell>
          <cell r="E60">
            <v>458760</v>
          </cell>
          <cell r="F60"/>
          <cell r="G60"/>
          <cell r="H60"/>
          <cell r="I60"/>
        </row>
        <row r="61">
          <cell r="A61">
            <v>313695</v>
          </cell>
          <cell r="B61" t="str">
            <v>JUVENILIA</v>
          </cell>
          <cell r="C61" t="str">
            <v>MG</v>
          </cell>
          <cell r="D61">
            <v>304</v>
          </cell>
          <cell r="E61">
            <v>1906318</v>
          </cell>
          <cell r="F61"/>
          <cell r="G61"/>
          <cell r="H61"/>
          <cell r="I61"/>
        </row>
        <row r="62">
          <cell r="A62">
            <v>312310</v>
          </cell>
          <cell r="B62" t="str">
            <v>DORES DE GUANHAES</v>
          </cell>
          <cell r="C62" t="str">
            <v>MG</v>
          </cell>
          <cell r="D62"/>
          <cell r="E62">
            <v>1955053</v>
          </cell>
          <cell r="F62"/>
          <cell r="G62"/>
          <cell r="H62"/>
          <cell r="I62"/>
        </row>
        <row r="63">
          <cell r="A63">
            <v>420730</v>
          </cell>
          <cell r="B63" t="str">
            <v>IMBITUBA</v>
          </cell>
          <cell r="C63" t="str">
            <v>SC</v>
          </cell>
          <cell r="D63">
            <v>40080</v>
          </cell>
          <cell r="E63">
            <v>4340363</v>
          </cell>
          <cell r="F63"/>
          <cell r="G63"/>
          <cell r="H63"/>
          <cell r="I63"/>
        </row>
        <row r="64">
          <cell r="A64">
            <v>312000</v>
          </cell>
          <cell r="B64" t="str">
            <v>CORREGO NOVO</v>
          </cell>
          <cell r="C64" t="str">
            <v>MG</v>
          </cell>
          <cell r="D64">
            <v>30573</v>
          </cell>
          <cell r="E64">
            <v>530137</v>
          </cell>
          <cell r="F64"/>
          <cell r="G64"/>
          <cell r="H64"/>
          <cell r="I64"/>
        </row>
        <row r="65">
          <cell r="A65">
            <v>354170</v>
          </cell>
          <cell r="B65" t="str">
            <v>QUATA</v>
          </cell>
          <cell r="C65" t="str">
            <v>SP</v>
          </cell>
          <cell r="D65">
            <v>85394</v>
          </cell>
          <cell r="E65">
            <v>651781</v>
          </cell>
          <cell r="F65"/>
          <cell r="G65"/>
          <cell r="H65"/>
          <cell r="I65"/>
        </row>
        <row r="66">
          <cell r="A66">
            <v>316290</v>
          </cell>
          <cell r="B66" t="str">
            <v>SAO JOAO NEPOMUCENO</v>
          </cell>
          <cell r="C66" t="str">
            <v>MG</v>
          </cell>
          <cell r="D66">
            <v>252419</v>
          </cell>
          <cell r="E66">
            <v>1468220</v>
          </cell>
          <cell r="F66"/>
          <cell r="G66"/>
          <cell r="H66"/>
          <cell r="I66"/>
        </row>
        <row r="67">
          <cell r="A67">
            <v>314270</v>
          </cell>
          <cell r="B67" t="str">
            <v>MONTALVANIA</v>
          </cell>
          <cell r="C67" t="str">
            <v>MG</v>
          </cell>
          <cell r="D67">
            <v>99917</v>
          </cell>
          <cell r="E67">
            <v>667106</v>
          </cell>
          <cell r="F67"/>
          <cell r="G67"/>
          <cell r="H67"/>
          <cell r="I67"/>
        </row>
        <row r="68">
          <cell r="A68">
            <v>311060</v>
          </cell>
          <cell r="B68" t="str">
            <v>CAMBUI</v>
          </cell>
          <cell r="C68" t="str">
            <v>MG</v>
          </cell>
          <cell r="D68">
            <v>229983</v>
          </cell>
          <cell r="E68">
            <v>1740867</v>
          </cell>
          <cell r="F68"/>
          <cell r="G68"/>
          <cell r="H68"/>
          <cell r="I68"/>
        </row>
        <row r="69">
          <cell r="A69">
            <v>312650</v>
          </cell>
          <cell r="B69" t="str">
            <v>FRANCISCO BADARO</v>
          </cell>
          <cell r="C69" t="str">
            <v>MG</v>
          </cell>
          <cell r="D69">
            <v>103914</v>
          </cell>
          <cell r="E69">
            <v>881625</v>
          </cell>
          <cell r="F69"/>
          <cell r="G69"/>
          <cell r="H69"/>
          <cell r="I69"/>
        </row>
        <row r="70">
          <cell r="A70">
            <v>431910</v>
          </cell>
          <cell r="B70" t="str">
            <v>SAO MARTINHO</v>
          </cell>
          <cell r="C70" t="str">
            <v>RS</v>
          </cell>
          <cell r="D70">
            <v>110807</v>
          </cell>
          <cell r="E70">
            <v>495776</v>
          </cell>
          <cell r="F70"/>
          <cell r="G70"/>
          <cell r="H70"/>
          <cell r="I70"/>
        </row>
        <row r="71">
          <cell r="A71">
            <v>312460</v>
          </cell>
          <cell r="B71" t="str">
            <v>ESTRELA DALVA</v>
          </cell>
          <cell r="C71" t="str">
            <v>MG</v>
          </cell>
          <cell r="D71">
            <v>496</v>
          </cell>
          <cell r="E71">
            <v>607789</v>
          </cell>
          <cell r="F71"/>
          <cell r="G71"/>
          <cell r="H71"/>
          <cell r="I71"/>
        </row>
        <row r="72">
          <cell r="A72">
            <v>311020</v>
          </cell>
          <cell r="B72" t="str">
            <v>CAJURI</v>
          </cell>
          <cell r="C72" t="str">
            <v>MG</v>
          </cell>
          <cell r="D72">
            <v>154268</v>
          </cell>
          <cell r="E72">
            <v>799907</v>
          </cell>
          <cell r="F72"/>
          <cell r="G72"/>
          <cell r="H72"/>
          <cell r="I72"/>
        </row>
        <row r="73">
          <cell r="A73">
            <v>310460</v>
          </cell>
          <cell r="B73" t="str">
            <v>ASTOLFO DUTRA</v>
          </cell>
          <cell r="C73" t="str">
            <v>MG</v>
          </cell>
          <cell r="D73">
            <v>84546</v>
          </cell>
          <cell r="E73">
            <v>767839</v>
          </cell>
          <cell r="F73"/>
          <cell r="G73"/>
          <cell r="H73"/>
          <cell r="I73"/>
        </row>
        <row r="74">
          <cell r="A74">
            <v>314310</v>
          </cell>
          <cell r="B74" t="str">
            <v>MONTE CARMELO</v>
          </cell>
          <cell r="C74" t="str">
            <v>MG</v>
          </cell>
          <cell r="D74">
            <v>267327</v>
          </cell>
          <cell r="E74">
            <v>1628421</v>
          </cell>
          <cell r="F74"/>
          <cell r="G74"/>
          <cell r="H74"/>
          <cell r="I74"/>
        </row>
        <row r="75">
          <cell r="A75">
            <v>310260</v>
          </cell>
          <cell r="B75" t="str">
            <v>ANDRADAS</v>
          </cell>
          <cell r="C75" t="str">
            <v>MG</v>
          </cell>
          <cell r="D75">
            <v>3294</v>
          </cell>
          <cell r="E75">
            <v>8456777</v>
          </cell>
          <cell r="F75"/>
          <cell r="G75"/>
          <cell r="H75"/>
          <cell r="I75"/>
        </row>
        <row r="76">
          <cell r="A76">
            <v>510770</v>
          </cell>
          <cell r="B76" t="str">
            <v>ROSARIO OESTE</v>
          </cell>
          <cell r="C76" t="str">
            <v>MT</v>
          </cell>
          <cell r="D76"/>
          <cell r="E76"/>
          <cell r="F76"/>
          <cell r="G76"/>
          <cell r="H76"/>
          <cell r="I76"/>
        </row>
        <row r="77">
          <cell r="A77">
            <v>315950</v>
          </cell>
          <cell r="B77" t="str">
            <v>SANTA RITA DO ITUETO</v>
          </cell>
          <cell r="C77" t="str">
            <v>MG</v>
          </cell>
          <cell r="D77">
            <v>76984</v>
          </cell>
          <cell r="E77">
            <v>1116941</v>
          </cell>
          <cell r="F77"/>
          <cell r="G77"/>
          <cell r="H77"/>
          <cell r="I77"/>
        </row>
        <row r="78">
          <cell r="A78">
            <v>352570</v>
          </cell>
          <cell r="B78" t="str">
            <v>JOSE BONIFACIO</v>
          </cell>
          <cell r="C78" t="str">
            <v>SP</v>
          </cell>
          <cell r="D78">
            <v>778980</v>
          </cell>
          <cell r="E78">
            <v>3191647</v>
          </cell>
          <cell r="F78"/>
          <cell r="G78"/>
          <cell r="H78"/>
          <cell r="I78"/>
        </row>
        <row r="79">
          <cell r="A79">
            <v>316447</v>
          </cell>
          <cell r="B79" t="str">
            <v>SAO SEBASTIAO DO ANTA</v>
          </cell>
          <cell r="C79" t="str">
            <v>MG</v>
          </cell>
          <cell r="D79">
            <v>65</v>
          </cell>
          <cell r="E79">
            <v>2727322</v>
          </cell>
          <cell r="F79"/>
          <cell r="G79"/>
          <cell r="H79"/>
          <cell r="I79"/>
        </row>
        <row r="80">
          <cell r="A80">
            <v>316320</v>
          </cell>
          <cell r="B80" t="str">
            <v>SAO JOSE DO ALEGRE</v>
          </cell>
          <cell r="C80" t="str">
            <v>MG</v>
          </cell>
          <cell r="D80">
            <v>44796</v>
          </cell>
          <cell r="E80">
            <v>870456</v>
          </cell>
          <cell r="F80"/>
          <cell r="G80"/>
          <cell r="H80"/>
          <cell r="I80"/>
        </row>
        <row r="81">
          <cell r="A81">
            <v>430540</v>
          </cell>
          <cell r="B81" t="str">
            <v>CHIAPETTA</v>
          </cell>
          <cell r="C81" t="str">
            <v>RS</v>
          </cell>
          <cell r="D81">
            <v>85376</v>
          </cell>
          <cell r="E81">
            <v>376646</v>
          </cell>
          <cell r="F81"/>
          <cell r="G81"/>
          <cell r="H81"/>
          <cell r="I81"/>
        </row>
        <row r="82">
          <cell r="A82">
            <v>311360</v>
          </cell>
          <cell r="B82" t="str">
            <v>CAREACU</v>
          </cell>
          <cell r="C82" t="str">
            <v>MG</v>
          </cell>
          <cell r="D82">
            <v>115183</v>
          </cell>
          <cell r="E82">
            <v>1136486</v>
          </cell>
          <cell r="F82"/>
          <cell r="G82"/>
          <cell r="H82"/>
          <cell r="I82"/>
        </row>
        <row r="83">
          <cell r="A83">
            <v>311300</v>
          </cell>
          <cell r="B83" t="str">
            <v>CARAI</v>
          </cell>
          <cell r="C83" t="str">
            <v>MG</v>
          </cell>
          <cell r="D83">
            <v>146013</v>
          </cell>
          <cell r="E83">
            <v>3269017</v>
          </cell>
          <cell r="F83"/>
          <cell r="G83"/>
          <cell r="H83"/>
          <cell r="I83"/>
        </row>
        <row r="84">
          <cell r="A84">
            <v>350775</v>
          </cell>
          <cell r="B84" t="str">
            <v>BREJO ALEGRE</v>
          </cell>
          <cell r="C84" t="str">
            <v>SP</v>
          </cell>
          <cell r="D84"/>
          <cell r="E84"/>
          <cell r="F84"/>
          <cell r="G84"/>
          <cell r="H84"/>
          <cell r="I84"/>
        </row>
        <row r="85">
          <cell r="A85">
            <v>310400</v>
          </cell>
          <cell r="B85" t="str">
            <v>ARAXA</v>
          </cell>
          <cell r="C85" t="str">
            <v>MG</v>
          </cell>
          <cell r="D85">
            <v>29674</v>
          </cell>
          <cell r="E85">
            <v>76839572</v>
          </cell>
          <cell r="F85"/>
          <cell r="G85"/>
          <cell r="H85"/>
          <cell r="I85"/>
        </row>
        <row r="86">
          <cell r="A86">
            <v>315520</v>
          </cell>
          <cell r="B86" t="str">
            <v>RIO ESPERA</v>
          </cell>
          <cell r="C86" t="str">
            <v>MG</v>
          </cell>
          <cell r="D86">
            <v>422</v>
          </cell>
          <cell r="E86">
            <v>1050191</v>
          </cell>
          <cell r="F86"/>
          <cell r="G86"/>
          <cell r="H86"/>
          <cell r="I86"/>
        </row>
        <row r="87">
          <cell r="A87">
            <v>432149</v>
          </cell>
          <cell r="B87" t="str">
            <v>TOROPI</v>
          </cell>
          <cell r="C87" t="str">
            <v>RS</v>
          </cell>
          <cell r="D87"/>
          <cell r="E87"/>
          <cell r="F87"/>
          <cell r="G87"/>
          <cell r="H87"/>
          <cell r="I87"/>
        </row>
        <row r="88">
          <cell r="A88">
            <v>313200</v>
          </cell>
          <cell r="B88" t="str">
            <v>ITACAMBIRA</v>
          </cell>
          <cell r="C88" t="str">
            <v>MG</v>
          </cell>
          <cell r="D88">
            <v>62974</v>
          </cell>
          <cell r="E88">
            <v>793850</v>
          </cell>
          <cell r="F88"/>
          <cell r="G88"/>
          <cell r="H88"/>
          <cell r="I88"/>
        </row>
        <row r="89">
          <cell r="A89">
            <v>314770</v>
          </cell>
          <cell r="B89" t="str">
            <v>PASSA TEMPO</v>
          </cell>
          <cell r="C89" t="str">
            <v>MG</v>
          </cell>
          <cell r="D89">
            <v>28719</v>
          </cell>
          <cell r="E89">
            <v>658919</v>
          </cell>
          <cell r="F89"/>
          <cell r="G89"/>
          <cell r="H89"/>
          <cell r="I89"/>
        </row>
        <row r="90">
          <cell r="A90">
            <v>316080</v>
          </cell>
          <cell r="B90" t="str">
            <v>SAO BENTO ABADE</v>
          </cell>
          <cell r="C90" t="str">
            <v>MG</v>
          </cell>
          <cell r="D90">
            <v>876</v>
          </cell>
          <cell r="E90">
            <v>1949226</v>
          </cell>
          <cell r="F90"/>
          <cell r="G90"/>
          <cell r="H90"/>
          <cell r="I90"/>
        </row>
        <row r="91">
          <cell r="A91">
            <v>350640</v>
          </cell>
          <cell r="B91" t="str">
            <v>BILAC</v>
          </cell>
          <cell r="C91" t="str">
            <v>SP</v>
          </cell>
          <cell r="D91"/>
          <cell r="E91">
            <v>129505</v>
          </cell>
          <cell r="F91"/>
          <cell r="G91"/>
          <cell r="H91"/>
          <cell r="I91"/>
        </row>
        <row r="92">
          <cell r="A92">
            <v>311840</v>
          </cell>
          <cell r="B92" t="str">
            <v>CONSELHEIRO PENA</v>
          </cell>
          <cell r="C92" t="str">
            <v>MG</v>
          </cell>
          <cell r="D92">
            <v>171034</v>
          </cell>
          <cell r="E92">
            <v>762349</v>
          </cell>
          <cell r="F92"/>
          <cell r="G92"/>
          <cell r="H92"/>
          <cell r="I92"/>
        </row>
        <row r="93">
          <cell r="A93">
            <v>420315</v>
          </cell>
          <cell r="B93" t="str">
            <v>CALMON</v>
          </cell>
          <cell r="C93" t="str">
            <v>SC</v>
          </cell>
          <cell r="D93">
            <v>13290</v>
          </cell>
          <cell r="E93">
            <v>468680</v>
          </cell>
          <cell r="F93"/>
          <cell r="G93"/>
          <cell r="H93"/>
          <cell r="I93"/>
        </row>
        <row r="94">
          <cell r="A94">
            <v>313400</v>
          </cell>
          <cell r="B94" t="str">
            <v>ITINGA</v>
          </cell>
          <cell r="C94" t="str">
            <v>MG</v>
          </cell>
          <cell r="D94">
            <v>271648</v>
          </cell>
          <cell r="E94">
            <v>1342717</v>
          </cell>
          <cell r="F94"/>
          <cell r="G94"/>
          <cell r="H94"/>
          <cell r="I94"/>
        </row>
        <row r="95">
          <cell r="A95">
            <v>430610</v>
          </cell>
          <cell r="B95" t="str">
            <v>CRUZ ALTA</v>
          </cell>
          <cell r="C95" t="str">
            <v>RS</v>
          </cell>
          <cell r="D95">
            <v>1235698</v>
          </cell>
          <cell r="E95">
            <v>5760827</v>
          </cell>
          <cell r="F95"/>
          <cell r="G95"/>
          <cell r="H95"/>
          <cell r="I95"/>
        </row>
        <row r="96">
          <cell r="A96">
            <v>315040</v>
          </cell>
          <cell r="B96" t="str">
            <v>PIEDADE DOS GERAIS</v>
          </cell>
          <cell r="C96" t="str">
            <v>MG</v>
          </cell>
          <cell r="D96">
            <v>32713</v>
          </cell>
          <cell r="E96">
            <v>1507968</v>
          </cell>
          <cell r="F96"/>
          <cell r="G96"/>
          <cell r="H96"/>
          <cell r="I96"/>
        </row>
        <row r="97">
          <cell r="A97">
            <v>312280</v>
          </cell>
          <cell r="B97" t="str">
            <v>DOM VICOSO</v>
          </cell>
          <cell r="C97" t="str">
            <v>MG</v>
          </cell>
          <cell r="D97"/>
          <cell r="E97">
            <v>691809</v>
          </cell>
          <cell r="F97"/>
          <cell r="G97"/>
          <cell r="H97"/>
          <cell r="I97"/>
        </row>
        <row r="98">
          <cell r="A98">
            <v>315060</v>
          </cell>
          <cell r="B98" t="str">
            <v>PIRACEMA</v>
          </cell>
          <cell r="C98" t="str">
            <v>MG</v>
          </cell>
          <cell r="D98">
            <v>97101</v>
          </cell>
          <cell r="E98">
            <v>1051718</v>
          </cell>
          <cell r="F98"/>
          <cell r="G98"/>
          <cell r="H98"/>
          <cell r="I98"/>
        </row>
        <row r="99">
          <cell r="A99">
            <v>311680</v>
          </cell>
          <cell r="B99" t="str">
            <v>COLUNA</v>
          </cell>
          <cell r="C99" t="str">
            <v>MG</v>
          </cell>
          <cell r="D99">
            <v>146582</v>
          </cell>
          <cell r="E99">
            <v>703375</v>
          </cell>
          <cell r="F99"/>
          <cell r="G99"/>
          <cell r="H99"/>
          <cell r="I99"/>
        </row>
        <row r="100">
          <cell r="A100">
            <v>354440</v>
          </cell>
          <cell r="B100" t="str">
            <v>RUBIACEA</v>
          </cell>
          <cell r="C100" t="str">
            <v>SP</v>
          </cell>
          <cell r="D100"/>
          <cell r="E100"/>
          <cell r="F100"/>
          <cell r="G100"/>
          <cell r="H100"/>
          <cell r="I100"/>
        </row>
        <row r="101">
          <cell r="A101">
            <v>421780</v>
          </cell>
          <cell r="B101" t="str">
            <v>TAIO</v>
          </cell>
          <cell r="C101" t="str">
            <v>SC</v>
          </cell>
          <cell r="D101"/>
          <cell r="E101"/>
          <cell r="F101"/>
          <cell r="G101"/>
          <cell r="H101"/>
          <cell r="I101"/>
        </row>
        <row r="102">
          <cell r="A102">
            <v>310700</v>
          </cell>
          <cell r="B102" t="str">
            <v>BIQUINHAS</v>
          </cell>
          <cell r="C102" t="str">
            <v>MG</v>
          </cell>
          <cell r="D102">
            <v>163</v>
          </cell>
          <cell r="E102">
            <v>2773</v>
          </cell>
          <cell r="F102"/>
          <cell r="G102"/>
          <cell r="H102"/>
          <cell r="I102"/>
        </row>
        <row r="103">
          <cell r="A103">
            <v>350240</v>
          </cell>
          <cell r="B103" t="str">
            <v>ANHUMAS</v>
          </cell>
          <cell r="C103" t="str">
            <v>SP</v>
          </cell>
          <cell r="D103">
            <v>56394</v>
          </cell>
          <cell r="E103">
            <v>282520</v>
          </cell>
          <cell r="F103"/>
          <cell r="G103"/>
          <cell r="H103"/>
          <cell r="I103"/>
        </row>
        <row r="104">
          <cell r="A104">
            <v>411770</v>
          </cell>
          <cell r="B104" t="str">
            <v>PALMEIRA</v>
          </cell>
          <cell r="C104" t="str">
            <v>PR</v>
          </cell>
          <cell r="D104">
            <v>392922</v>
          </cell>
          <cell r="E104">
            <v>2082616</v>
          </cell>
          <cell r="F104"/>
          <cell r="G104"/>
          <cell r="H104"/>
          <cell r="I104"/>
        </row>
        <row r="105">
          <cell r="A105">
            <v>313610</v>
          </cell>
          <cell r="B105" t="str">
            <v>JOANESIA</v>
          </cell>
          <cell r="C105" t="str">
            <v>MG</v>
          </cell>
          <cell r="D105">
            <v>37276</v>
          </cell>
          <cell r="E105">
            <v>239899</v>
          </cell>
          <cell r="F105"/>
          <cell r="G105"/>
          <cell r="H105"/>
          <cell r="I105"/>
        </row>
        <row r="106">
          <cell r="A106">
            <v>354130</v>
          </cell>
          <cell r="B106" t="str">
            <v>PRESIDENTE EPITACIO</v>
          </cell>
          <cell r="C106" t="str">
            <v>SP</v>
          </cell>
          <cell r="D106">
            <v>122703</v>
          </cell>
          <cell r="E106">
            <v>15264738</v>
          </cell>
          <cell r="F106"/>
          <cell r="G106"/>
          <cell r="H106"/>
          <cell r="I106"/>
        </row>
        <row r="107">
          <cell r="A107">
            <v>316260</v>
          </cell>
          <cell r="B107" t="str">
            <v>SAO JOAO DO ORIENTE</v>
          </cell>
          <cell r="C107" t="str">
            <v>MG</v>
          </cell>
          <cell r="D107">
            <v>75916</v>
          </cell>
          <cell r="E107">
            <v>687109</v>
          </cell>
          <cell r="F107"/>
          <cell r="G107"/>
          <cell r="H107"/>
          <cell r="I107"/>
        </row>
        <row r="108">
          <cell r="A108">
            <v>311550</v>
          </cell>
          <cell r="B108" t="str">
            <v>CAXAMBU</v>
          </cell>
          <cell r="C108" t="str">
            <v>MG</v>
          </cell>
          <cell r="D108">
            <v>549</v>
          </cell>
          <cell r="E108">
            <v>2583570</v>
          </cell>
          <cell r="F108"/>
          <cell r="G108"/>
          <cell r="H108"/>
          <cell r="I108"/>
        </row>
        <row r="109">
          <cell r="A109">
            <v>313065</v>
          </cell>
          <cell r="B109" t="str">
            <v>INDAIABIRA</v>
          </cell>
          <cell r="C109" t="str">
            <v>MG</v>
          </cell>
          <cell r="D109">
            <v>27716</v>
          </cell>
          <cell r="E109">
            <v>2942395</v>
          </cell>
          <cell r="F109"/>
          <cell r="G109"/>
          <cell r="H109"/>
          <cell r="I109"/>
        </row>
        <row r="110">
          <cell r="A110">
            <v>315170</v>
          </cell>
          <cell r="B110" t="str">
            <v>POCO FUNDO</v>
          </cell>
          <cell r="C110" t="str">
            <v>MG</v>
          </cell>
          <cell r="D110">
            <v>258418</v>
          </cell>
          <cell r="E110">
            <v>15089365</v>
          </cell>
          <cell r="F110"/>
          <cell r="G110"/>
          <cell r="H110"/>
          <cell r="I110"/>
        </row>
        <row r="111">
          <cell r="A111">
            <v>510560</v>
          </cell>
          <cell r="B111" t="str">
            <v>MATUPA</v>
          </cell>
          <cell r="C111" t="str">
            <v>MT</v>
          </cell>
          <cell r="D111">
            <v>123068</v>
          </cell>
          <cell r="E111">
            <v>1060641</v>
          </cell>
          <cell r="F111"/>
          <cell r="G111"/>
          <cell r="H111"/>
          <cell r="I111"/>
        </row>
        <row r="112">
          <cell r="A112">
            <v>311770</v>
          </cell>
          <cell r="B112" t="str">
            <v>CONCEICAO DO RIO VERDE</v>
          </cell>
          <cell r="C112" t="str">
            <v>MG</v>
          </cell>
          <cell r="D112">
            <v>284264</v>
          </cell>
          <cell r="E112">
            <v>1277659</v>
          </cell>
          <cell r="F112"/>
          <cell r="G112"/>
          <cell r="H112"/>
          <cell r="I112"/>
        </row>
        <row r="113">
          <cell r="A113">
            <v>314660</v>
          </cell>
          <cell r="B113" t="str">
            <v>PAIVA</v>
          </cell>
          <cell r="C113" t="str">
            <v>MG</v>
          </cell>
          <cell r="D113">
            <v>57642</v>
          </cell>
          <cell r="E113">
            <v>791922</v>
          </cell>
          <cell r="F113"/>
          <cell r="G113"/>
          <cell r="H113"/>
          <cell r="I113"/>
        </row>
        <row r="114">
          <cell r="A114">
            <v>316790</v>
          </cell>
          <cell r="B114" t="str">
            <v>TABULEIRO</v>
          </cell>
          <cell r="C114" t="str">
            <v>MG</v>
          </cell>
          <cell r="D114">
            <v>62770</v>
          </cell>
          <cell r="E114">
            <v>689578</v>
          </cell>
          <cell r="F114"/>
          <cell r="G114"/>
          <cell r="H114"/>
          <cell r="I114"/>
        </row>
        <row r="115">
          <cell r="A115">
            <v>432146</v>
          </cell>
          <cell r="B115" t="str">
            <v>TIO HUGO</v>
          </cell>
          <cell r="C115" t="str">
            <v>RS</v>
          </cell>
          <cell r="D115">
            <v>124187</v>
          </cell>
          <cell r="E115">
            <v>268757</v>
          </cell>
          <cell r="F115"/>
          <cell r="G115"/>
          <cell r="H115"/>
          <cell r="I115"/>
        </row>
        <row r="116">
          <cell r="A116">
            <v>315390</v>
          </cell>
          <cell r="B116" t="str">
            <v>RAPOSOS</v>
          </cell>
          <cell r="C116" t="str">
            <v>MG</v>
          </cell>
          <cell r="D116">
            <v>211</v>
          </cell>
          <cell r="E116">
            <v>20281056</v>
          </cell>
          <cell r="F116"/>
          <cell r="G116"/>
          <cell r="H116"/>
          <cell r="I116"/>
        </row>
        <row r="117">
          <cell r="A117">
            <v>432000</v>
          </cell>
          <cell r="B117" t="str">
            <v>SAPUCAIA DO SUL</v>
          </cell>
          <cell r="C117" t="str">
            <v>RS</v>
          </cell>
          <cell r="D117"/>
          <cell r="E117"/>
          <cell r="F117"/>
          <cell r="G117"/>
          <cell r="H117"/>
          <cell r="I117"/>
        </row>
        <row r="118">
          <cell r="A118">
            <v>412865</v>
          </cell>
          <cell r="B118" t="str">
            <v>VIRMOND</v>
          </cell>
          <cell r="C118" t="str">
            <v>PR</v>
          </cell>
          <cell r="D118"/>
          <cell r="E118"/>
          <cell r="F118"/>
          <cell r="G118"/>
          <cell r="H118"/>
          <cell r="I118"/>
        </row>
        <row r="119">
          <cell r="A119">
            <v>353310</v>
          </cell>
          <cell r="B119" t="str">
            <v>NOVA GUATAPORANGA</v>
          </cell>
          <cell r="C119" t="str">
            <v>SP</v>
          </cell>
          <cell r="D119">
            <v>21528</v>
          </cell>
          <cell r="E119">
            <v>155533</v>
          </cell>
          <cell r="F119"/>
          <cell r="G119"/>
          <cell r="H119"/>
          <cell r="I119"/>
        </row>
        <row r="120">
          <cell r="A120">
            <v>310370</v>
          </cell>
          <cell r="B120" t="str">
            <v>ARAPONGA</v>
          </cell>
          <cell r="C120" t="str">
            <v>MG</v>
          </cell>
          <cell r="D120">
            <v>107739</v>
          </cell>
          <cell r="E120">
            <v>969710</v>
          </cell>
          <cell r="F120"/>
          <cell r="G120"/>
          <cell r="H120"/>
          <cell r="I120"/>
        </row>
        <row r="121">
          <cell r="A121">
            <v>315970</v>
          </cell>
          <cell r="B121" t="str">
            <v>SANTA ROSA DA SERRA</v>
          </cell>
          <cell r="C121" t="str">
            <v>MG</v>
          </cell>
          <cell r="D121">
            <v>448</v>
          </cell>
          <cell r="E121">
            <v>422939</v>
          </cell>
          <cell r="F121"/>
          <cell r="G121"/>
          <cell r="H121"/>
          <cell r="I121"/>
        </row>
        <row r="122">
          <cell r="A122">
            <v>315540</v>
          </cell>
          <cell r="B122" t="str">
            <v>RIO NOVO</v>
          </cell>
          <cell r="C122" t="str">
            <v>MG</v>
          </cell>
          <cell r="D122">
            <v>72055</v>
          </cell>
          <cell r="E122">
            <v>282087</v>
          </cell>
          <cell r="F122"/>
          <cell r="G122"/>
          <cell r="H122"/>
          <cell r="I122"/>
        </row>
        <row r="123">
          <cell r="A123">
            <v>313375</v>
          </cell>
          <cell r="B123" t="str">
            <v>ITAU DE MINAS</v>
          </cell>
          <cell r="C123" t="str">
            <v>MG</v>
          </cell>
          <cell r="D123">
            <v>98382</v>
          </cell>
          <cell r="E123">
            <v>2805597</v>
          </cell>
          <cell r="F123"/>
          <cell r="G123"/>
          <cell r="H123"/>
          <cell r="I123"/>
        </row>
        <row r="124">
          <cell r="A124">
            <v>317090</v>
          </cell>
          <cell r="B124" t="str">
            <v>VARZELANDIA</v>
          </cell>
          <cell r="C124" t="str">
            <v>MG</v>
          </cell>
          <cell r="D124">
            <v>265229</v>
          </cell>
          <cell r="E124">
            <v>2419360</v>
          </cell>
          <cell r="F124"/>
          <cell r="G124"/>
          <cell r="H124"/>
          <cell r="I124"/>
        </row>
        <row r="125">
          <cell r="A125">
            <v>311220</v>
          </cell>
          <cell r="B125" t="str">
            <v>CAPELA NOVA</v>
          </cell>
          <cell r="C125" t="str">
            <v>MG</v>
          </cell>
          <cell r="D125">
            <v>82956</v>
          </cell>
          <cell r="E125">
            <v>310871</v>
          </cell>
          <cell r="F125"/>
          <cell r="G125"/>
          <cell r="H125"/>
          <cell r="I125"/>
        </row>
        <row r="126">
          <cell r="A126">
            <v>316690</v>
          </cell>
          <cell r="B126" t="str">
            <v>SERRANIA</v>
          </cell>
          <cell r="C126" t="str">
            <v>MG</v>
          </cell>
          <cell r="D126">
            <v>130602</v>
          </cell>
          <cell r="E126">
            <v>1000471</v>
          </cell>
          <cell r="F126"/>
          <cell r="G126"/>
          <cell r="H126"/>
          <cell r="I126"/>
        </row>
        <row r="127">
          <cell r="A127">
            <v>314150</v>
          </cell>
          <cell r="B127" t="str">
            <v>MENDES PIMENTEL</v>
          </cell>
          <cell r="C127" t="str">
            <v>MG</v>
          </cell>
          <cell r="D127">
            <v>67425</v>
          </cell>
          <cell r="E127">
            <v>828910</v>
          </cell>
          <cell r="F127"/>
          <cell r="G127"/>
          <cell r="H127"/>
          <cell r="I127"/>
        </row>
        <row r="128">
          <cell r="A128">
            <v>352450</v>
          </cell>
          <cell r="B128" t="str">
            <v>JACI</v>
          </cell>
          <cell r="C128" t="str">
            <v>SP</v>
          </cell>
          <cell r="D128">
            <v>108664</v>
          </cell>
          <cell r="E128">
            <v>355532</v>
          </cell>
          <cell r="F128"/>
          <cell r="G128"/>
          <cell r="H128"/>
          <cell r="I128"/>
        </row>
        <row r="129">
          <cell r="A129">
            <v>431645</v>
          </cell>
          <cell r="B129" t="str">
            <v>SALTO DO JACUI</v>
          </cell>
          <cell r="C129" t="str">
            <v>RS</v>
          </cell>
          <cell r="D129">
            <v>91434</v>
          </cell>
          <cell r="E129">
            <v>312969</v>
          </cell>
          <cell r="F129"/>
          <cell r="G129"/>
          <cell r="H129"/>
          <cell r="I129"/>
        </row>
        <row r="130">
          <cell r="A130">
            <v>310520</v>
          </cell>
          <cell r="B130" t="str">
            <v>BANDEIRA</v>
          </cell>
          <cell r="C130" t="str">
            <v>MG</v>
          </cell>
          <cell r="D130">
            <v>48536</v>
          </cell>
          <cell r="E130">
            <v>357944</v>
          </cell>
          <cell r="F130"/>
          <cell r="G130"/>
          <cell r="H130"/>
          <cell r="I130"/>
        </row>
        <row r="131">
          <cell r="A131">
            <v>354460</v>
          </cell>
          <cell r="B131" t="str">
            <v>SABINO</v>
          </cell>
          <cell r="C131" t="str">
            <v>SP</v>
          </cell>
          <cell r="D131">
            <v>152026</v>
          </cell>
          <cell r="E131">
            <v>781056</v>
          </cell>
          <cell r="F131"/>
          <cell r="G131"/>
          <cell r="H131"/>
          <cell r="I131"/>
        </row>
        <row r="132">
          <cell r="A132">
            <v>311610</v>
          </cell>
          <cell r="B132" t="str">
            <v>CHAPADA DO NORTE</v>
          </cell>
          <cell r="C132" t="str">
            <v>MG</v>
          </cell>
          <cell r="D132">
            <v>26160</v>
          </cell>
          <cell r="E132">
            <v>2226875</v>
          </cell>
          <cell r="F132"/>
          <cell r="G132"/>
          <cell r="H132"/>
          <cell r="I132"/>
        </row>
        <row r="133">
          <cell r="A133">
            <v>430700</v>
          </cell>
          <cell r="B133" t="str">
            <v>ERECHIM</v>
          </cell>
          <cell r="C133" t="str">
            <v>RS</v>
          </cell>
          <cell r="D133">
            <v>1472720</v>
          </cell>
          <cell r="E133">
            <v>2004304</v>
          </cell>
          <cell r="F133"/>
          <cell r="G133"/>
          <cell r="H133"/>
          <cell r="I133"/>
        </row>
        <row r="134">
          <cell r="A134">
            <v>420090</v>
          </cell>
          <cell r="B134" t="str">
            <v>ANGELINA</v>
          </cell>
          <cell r="C134" t="str">
            <v>SC</v>
          </cell>
          <cell r="D134">
            <v>49184</v>
          </cell>
          <cell r="E134">
            <v>326761</v>
          </cell>
          <cell r="F134"/>
          <cell r="G134"/>
          <cell r="H134"/>
          <cell r="I134"/>
        </row>
        <row r="135">
          <cell r="A135">
            <v>421230</v>
          </cell>
          <cell r="B135" t="str">
            <v>PAULO LOPES</v>
          </cell>
          <cell r="C135" t="str">
            <v>SC</v>
          </cell>
          <cell r="D135">
            <v>128493</v>
          </cell>
          <cell r="E135">
            <v>481641</v>
          </cell>
          <cell r="F135"/>
          <cell r="G135"/>
          <cell r="H135"/>
          <cell r="I135"/>
        </row>
        <row r="136">
          <cell r="A136">
            <v>510685</v>
          </cell>
          <cell r="B136" t="str">
            <v>PORTO ESTRELA</v>
          </cell>
          <cell r="C136" t="str">
            <v>MT</v>
          </cell>
          <cell r="D136"/>
          <cell r="E136">
            <v>61784</v>
          </cell>
          <cell r="F136"/>
          <cell r="G136"/>
          <cell r="H136"/>
          <cell r="I136"/>
        </row>
        <row r="137">
          <cell r="A137">
            <v>310760</v>
          </cell>
          <cell r="B137" t="str">
            <v>BOM JESUS DA PENHA</v>
          </cell>
          <cell r="C137" t="str">
            <v>MG</v>
          </cell>
          <cell r="D137">
            <v>165997</v>
          </cell>
          <cell r="E137">
            <v>367195</v>
          </cell>
          <cell r="F137"/>
          <cell r="G137"/>
          <cell r="H137"/>
          <cell r="I137"/>
        </row>
        <row r="138">
          <cell r="A138">
            <v>317210</v>
          </cell>
          <cell r="B138" t="str">
            <v>VOLTA GRANDE</v>
          </cell>
          <cell r="C138" t="str">
            <v>MG</v>
          </cell>
          <cell r="D138"/>
          <cell r="E138">
            <v>4126</v>
          </cell>
          <cell r="F138"/>
          <cell r="G138"/>
          <cell r="H138"/>
          <cell r="I138"/>
        </row>
        <row r="139">
          <cell r="A139">
            <v>431380</v>
          </cell>
          <cell r="B139" t="str">
            <v>PALMITINHO</v>
          </cell>
          <cell r="C139" t="str">
            <v>RS</v>
          </cell>
          <cell r="D139">
            <v>114227</v>
          </cell>
          <cell r="E139">
            <v>673744</v>
          </cell>
          <cell r="F139"/>
          <cell r="G139"/>
          <cell r="H139"/>
          <cell r="I139"/>
        </row>
        <row r="140">
          <cell r="A140">
            <v>314280</v>
          </cell>
          <cell r="B140" t="str">
            <v>MONTE ALEGRE DE MINAS</v>
          </cell>
          <cell r="C140" t="str">
            <v>MG</v>
          </cell>
          <cell r="D140">
            <v>255063</v>
          </cell>
          <cell r="E140">
            <v>43231232</v>
          </cell>
          <cell r="F140"/>
          <cell r="G140"/>
          <cell r="H140"/>
          <cell r="I140"/>
        </row>
        <row r="141">
          <cell r="A141">
            <v>352300</v>
          </cell>
          <cell r="B141" t="str">
            <v>ITAPURA</v>
          </cell>
          <cell r="C141" t="str">
            <v>SP</v>
          </cell>
          <cell r="D141">
            <v>89415</v>
          </cell>
          <cell r="E141">
            <v>591677</v>
          </cell>
          <cell r="F141"/>
          <cell r="G141"/>
          <cell r="H141"/>
          <cell r="I141"/>
        </row>
        <row r="142">
          <cell r="A142">
            <v>430320</v>
          </cell>
          <cell r="B142" t="str">
            <v>CACIQUE DOBLE</v>
          </cell>
          <cell r="C142" t="str">
            <v>RS</v>
          </cell>
          <cell r="D142"/>
          <cell r="E142">
            <v>349549</v>
          </cell>
          <cell r="F142"/>
          <cell r="G142"/>
          <cell r="H142"/>
          <cell r="I142"/>
        </row>
        <row r="143">
          <cell r="A143">
            <v>431213</v>
          </cell>
          <cell r="B143" t="str">
            <v>MATO CASTELHANO</v>
          </cell>
          <cell r="C143" t="str">
            <v>RS</v>
          </cell>
          <cell r="D143"/>
          <cell r="E143"/>
          <cell r="F143"/>
          <cell r="G143"/>
          <cell r="H143"/>
          <cell r="I143"/>
        </row>
        <row r="144">
          <cell r="A144">
            <v>354710</v>
          </cell>
          <cell r="B144" t="str">
            <v>SANTA MERCEDES</v>
          </cell>
          <cell r="C144" t="str">
            <v>SP</v>
          </cell>
          <cell r="D144">
            <v>11176</v>
          </cell>
          <cell r="E144">
            <v>1007713</v>
          </cell>
          <cell r="F144"/>
          <cell r="G144"/>
          <cell r="H144"/>
          <cell r="I144"/>
        </row>
        <row r="145">
          <cell r="A145">
            <v>317130</v>
          </cell>
          <cell r="B145" t="str">
            <v>VICOSA</v>
          </cell>
          <cell r="C145" t="str">
            <v>MG</v>
          </cell>
          <cell r="D145">
            <v>791129</v>
          </cell>
          <cell r="E145">
            <v>4175672</v>
          </cell>
          <cell r="F145"/>
          <cell r="G145"/>
          <cell r="H145"/>
          <cell r="I145"/>
        </row>
        <row r="146">
          <cell r="A146">
            <v>500460</v>
          </cell>
          <cell r="B146" t="str">
            <v>ITAQUIRAI</v>
          </cell>
          <cell r="C146" t="str">
            <v>MS</v>
          </cell>
          <cell r="D146"/>
          <cell r="E146"/>
          <cell r="F146"/>
          <cell r="G146"/>
          <cell r="H146"/>
          <cell r="I146"/>
        </row>
        <row r="147">
          <cell r="A147">
            <v>316420</v>
          </cell>
          <cell r="B147" t="str">
            <v>SAO ROMAO</v>
          </cell>
          <cell r="C147" t="str">
            <v>MG</v>
          </cell>
          <cell r="D147">
            <v>87785</v>
          </cell>
          <cell r="E147">
            <v>884537</v>
          </cell>
          <cell r="F147"/>
          <cell r="G147"/>
          <cell r="H147"/>
          <cell r="I147"/>
        </row>
        <row r="148">
          <cell r="A148">
            <v>430650</v>
          </cell>
          <cell r="B148" t="str">
            <v>DOM FELICIANO</v>
          </cell>
          <cell r="C148" t="str">
            <v>RS</v>
          </cell>
          <cell r="D148">
            <v>96839</v>
          </cell>
          <cell r="E148">
            <v>392386</v>
          </cell>
          <cell r="F148"/>
          <cell r="G148"/>
          <cell r="H148"/>
          <cell r="I148"/>
        </row>
        <row r="149">
          <cell r="A149">
            <v>310320</v>
          </cell>
          <cell r="B149" t="str">
            <v>ARACAI</v>
          </cell>
          <cell r="C149" t="str">
            <v>MG</v>
          </cell>
          <cell r="D149">
            <v>56301</v>
          </cell>
          <cell r="E149">
            <v>846638</v>
          </cell>
          <cell r="F149"/>
          <cell r="G149"/>
          <cell r="H149"/>
          <cell r="I149"/>
        </row>
        <row r="150">
          <cell r="A150">
            <v>314900</v>
          </cell>
          <cell r="B150" t="str">
            <v>PEDRA DOURADA</v>
          </cell>
          <cell r="C150" t="str">
            <v>MG</v>
          </cell>
          <cell r="D150">
            <v>94518</v>
          </cell>
          <cell r="E150">
            <v>477238</v>
          </cell>
          <cell r="F150"/>
          <cell r="G150"/>
          <cell r="H150"/>
          <cell r="I150"/>
        </row>
        <row r="151">
          <cell r="A151">
            <v>313130</v>
          </cell>
          <cell r="B151" t="str">
            <v>IPATINGA</v>
          </cell>
          <cell r="C151" t="str">
            <v>MG</v>
          </cell>
          <cell r="D151">
            <v>6156</v>
          </cell>
          <cell r="E151">
            <v>3526463</v>
          </cell>
          <cell r="F151"/>
          <cell r="G151"/>
          <cell r="H151"/>
          <cell r="I151"/>
        </row>
        <row r="152">
          <cell r="A152">
            <v>412450</v>
          </cell>
          <cell r="B152" t="str">
            <v>SANTO INACIO</v>
          </cell>
          <cell r="C152" t="str">
            <v>PR</v>
          </cell>
          <cell r="D152">
            <v>110912</v>
          </cell>
          <cell r="E152">
            <v>580499</v>
          </cell>
          <cell r="F152"/>
          <cell r="G152"/>
          <cell r="H152"/>
          <cell r="I152"/>
        </row>
        <row r="153">
          <cell r="A153">
            <v>353570</v>
          </cell>
          <cell r="B153" t="str">
            <v>PARAISO</v>
          </cell>
          <cell r="C153" t="str">
            <v>SP</v>
          </cell>
          <cell r="D153">
            <v>50749</v>
          </cell>
          <cell r="E153">
            <v>388382</v>
          </cell>
          <cell r="F153"/>
          <cell r="G153"/>
          <cell r="H153"/>
          <cell r="I153"/>
        </row>
        <row r="154">
          <cell r="A154">
            <v>316060</v>
          </cell>
          <cell r="B154" t="str">
            <v>SANTO HIPOLITO</v>
          </cell>
          <cell r="C154" t="str">
            <v>MG</v>
          </cell>
          <cell r="D154">
            <v>66566</v>
          </cell>
          <cell r="E154">
            <v>832133</v>
          </cell>
          <cell r="F154"/>
          <cell r="G154"/>
          <cell r="H154"/>
          <cell r="I154"/>
        </row>
        <row r="155">
          <cell r="A155">
            <v>350130</v>
          </cell>
          <cell r="B155" t="str">
            <v>ALVARES MACHADO</v>
          </cell>
          <cell r="C155" t="str">
            <v>SP</v>
          </cell>
          <cell r="D155">
            <v>194168</v>
          </cell>
          <cell r="E155">
            <v>1194340</v>
          </cell>
          <cell r="F155"/>
          <cell r="G155"/>
          <cell r="H155"/>
          <cell r="I155"/>
        </row>
        <row r="156">
          <cell r="A156">
            <v>352590</v>
          </cell>
          <cell r="B156" t="str">
            <v>JUNDIAI</v>
          </cell>
          <cell r="C156" t="str">
            <v>SP</v>
          </cell>
          <cell r="D156"/>
          <cell r="E156"/>
          <cell r="F156"/>
          <cell r="G156"/>
          <cell r="H156"/>
          <cell r="I156"/>
        </row>
        <row r="157">
          <cell r="A157">
            <v>313580</v>
          </cell>
          <cell r="B157" t="str">
            <v>JEQUITINHONHA</v>
          </cell>
          <cell r="C157" t="str">
            <v>MG</v>
          </cell>
          <cell r="D157">
            <v>228439</v>
          </cell>
          <cell r="E157">
            <v>1954608</v>
          </cell>
          <cell r="F157"/>
          <cell r="G157"/>
          <cell r="H157"/>
          <cell r="I157"/>
        </row>
        <row r="158">
          <cell r="A158">
            <v>310060</v>
          </cell>
          <cell r="B158" t="str">
            <v>AGUA BOA</v>
          </cell>
          <cell r="C158" t="str">
            <v>MG</v>
          </cell>
          <cell r="D158">
            <v>71967</v>
          </cell>
          <cell r="E158">
            <v>3219874</v>
          </cell>
          <cell r="F158"/>
          <cell r="G158"/>
          <cell r="H158"/>
          <cell r="I158"/>
        </row>
        <row r="159">
          <cell r="A159">
            <v>315560</v>
          </cell>
          <cell r="B159" t="str">
            <v>RIO PARDO DE MINAS</v>
          </cell>
          <cell r="C159" t="str">
            <v>MG</v>
          </cell>
          <cell r="D159">
            <v>330803</v>
          </cell>
          <cell r="E159">
            <v>1585528</v>
          </cell>
          <cell r="F159"/>
          <cell r="G159"/>
          <cell r="H159"/>
          <cell r="I159"/>
        </row>
        <row r="160">
          <cell r="A160">
            <v>353020</v>
          </cell>
          <cell r="B160" t="str">
            <v>MIRANTE DO PARANAPANEMA</v>
          </cell>
          <cell r="C160" t="str">
            <v>SP</v>
          </cell>
          <cell r="D160">
            <v>112884</v>
          </cell>
          <cell r="E160">
            <v>708621</v>
          </cell>
          <cell r="F160"/>
          <cell r="G160"/>
          <cell r="H160"/>
          <cell r="I160"/>
        </row>
        <row r="161">
          <cell r="A161">
            <v>314430</v>
          </cell>
          <cell r="B161" t="str">
            <v>NANUQUE</v>
          </cell>
          <cell r="C161" t="str">
            <v>MG</v>
          </cell>
          <cell r="D161">
            <v>53928</v>
          </cell>
          <cell r="E161">
            <v>2520432</v>
          </cell>
          <cell r="F161"/>
          <cell r="G161"/>
          <cell r="H161"/>
          <cell r="I161"/>
        </row>
        <row r="162">
          <cell r="A162">
            <v>315960</v>
          </cell>
          <cell r="B162" t="str">
            <v>SANTA RITA DO SAPUCAI</v>
          </cell>
          <cell r="C162" t="str">
            <v>MG</v>
          </cell>
          <cell r="D162">
            <v>372020</v>
          </cell>
          <cell r="E162">
            <v>4923106</v>
          </cell>
          <cell r="F162"/>
          <cell r="G162"/>
          <cell r="H162"/>
          <cell r="I162"/>
        </row>
        <row r="163">
          <cell r="A163">
            <v>312670</v>
          </cell>
          <cell r="B163" t="str">
            <v>FRANCISCO SA</v>
          </cell>
          <cell r="C163" t="str">
            <v>MG</v>
          </cell>
          <cell r="D163">
            <v>8591</v>
          </cell>
          <cell r="E163">
            <v>5543733</v>
          </cell>
          <cell r="F163"/>
          <cell r="G163"/>
          <cell r="H163"/>
          <cell r="I163"/>
        </row>
        <row r="164">
          <cell r="A164">
            <v>312340</v>
          </cell>
          <cell r="B164" t="str">
            <v>DORESOPOLIS</v>
          </cell>
          <cell r="C164" t="str">
            <v>MG</v>
          </cell>
          <cell r="D164">
            <v>10611</v>
          </cell>
          <cell r="E164">
            <v>617033</v>
          </cell>
          <cell r="F164"/>
          <cell r="G164"/>
          <cell r="H164"/>
          <cell r="I164"/>
        </row>
        <row r="165">
          <cell r="A165">
            <v>314720</v>
          </cell>
          <cell r="B165" t="str">
            <v>PARAGUACU</v>
          </cell>
          <cell r="C165" t="str">
            <v>MG</v>
          </cell>
          <cell r="D165">
            <v>126780</v>
          </cell>
          <cell r="E165">
            <v>973051</v>
          </cell>
          <cell r="F165"/>
          <cell r="G165"/>
          <cell r="H165"/>
          <cell r="I165"/>
        </row>
        <row r="166">
          <cell r="A166">
            <v>310800</v>
          </cell>
          <cell r="B166" t="str">
            <v>BOM SUCESSO</v>
          </cell>
          <cell r="C166" t="str">
            <v>MG</v>
          </cell>
          <cell r="D166">
            <v>99457</v>
          </cell>
          <cell r="E166">
            <v>806582</v>
          </cell>
          <cell r="F166"/>
          <cell r="G166"/>
          <cell r="H166"/>
          <cell r="I166"/>
        </row>
        <row r="167">
          <cell r="A167">
            <v>420400</v>
          </cell>
          <cell r="B167" t="str">
            <v>CATANDUVAS</v>
          </cell>
          <cell r="C167" t="str">
            <v>SC</v>
          </cell>
          <cell r="D167"/>
          <cell r="E167"/>
          <cell r="F167"/>
          <cell r="G167"/>
          <cell r="H167"/>
          <cell r="I167"/>
        </row>
        <row r="168">
          <cell r="A168">
            <v>310570</v>
          </cell>
          <cell r="B168" t="str">
            <v>BARRA LONGA</v>
          </cell>
          <cell r="C168" t="str">
            <v>MG</v>
          </cell>
          <cell r="D168">
            <v>24579</v>
          </cell>
          <cell r="E168">
            <v>1205635</v>
          </cell>
          <cell r="F168"/>
          <cell r="G168"/>
          <cell r="H168"/>
          <cell r="I168"/>
        </row>
        <row r="169">
          <cell r="A169">
            <v>310690</v>
          </cell>
          <cell r="B169" t="str">
            <v>BICAS</v>
          </cell>
          <cell r="C169" t="str">
            <v>MG</v>
          </cell>
          <cell r="D169">
            <v>168760</v>
          </cell>
          <cell r="E169">
            <v>1254762</v>
          </cell>
          <cell r="F169"/>
          <cell r="G169"/>
          <cell r="H169"/>
          <cell r="I169"/>
        </row>
        <row r="170">
          <cell r="A170">
            <v>313835</v>
          </cell>
          <cell r="B170" t="str">
            <v>LEME DO PRADO</v>
          </cell>
          <cell r="C170" t="str">
            <v>MG</v>
          </cell>
          <cell r="D170">
            <v>120360</v>
          </cell>
          <cell r="E170">
            <v>595675</v>
          </cell>
          <cell r="F170"/>
          <cell r="G170"/>
          <cell r="H170"/>
          <cell r="I170"/>
        </row>
        <row r="171">
          <cell r="A171">
            <v>420840</v>
          </cell>
          <cell r="B171" t="str">
            <v>ITAPIRANGA</v>
          </cell>
          <cell r="C171" t="str">
            <v>SC</v>
          </cell>
          <cell r="D171">
            <v>356951</v>
          </cell>
          <cell r="E171">
            <v>1295694</v>
          </cell>
          <cell r="F171"/>
          <cell r="G171"/>
          <cell r="H171"/>
          <cell r="I171"/>
        </row>
        <row r="172">
          <cell r="A172">
            <v>355000</v>
          </cell>
          <cell r="B172" t="str">
            <v>SAO LUIS DO PARAITINGA</v>
          </cell>
          <cell r="C172" t="str">
            <v>SP</v>
          </cell>
          <cell r="D172">
            <v>127865</v>
          </cell>
          <cell r="E172">
            <v>870976</v>
          </cell>
          <cell r="F172"/>
          <cell r="G172"/>
          <cell r="H172"/>
          <cell r="I172"/>
        </row>
        <row r="173">
          <cell r="A173">
            <v>311920</v>
          </cell>
          <cell r="B173" t="str">
            <v>COROACI</v>
          </cell>
          <cell r="C173" t="str">
            <v>MG</v>
          </cell>
          <cell r="D173">
            <v>217502</v>
          </cell>
          <cell r="E173">
            <v>910222</v>
          </cell>
          <cell r="F173"/>
          <cell r="G173"/>
          <cell r="H173"/>
          <cell r="I173"/>
        </row>
        <row r="174">
          <cell r="A174">
            <v>313300</v>
          </cell>
          <cell r="B174" t="str">
            <v>ITAMONTE</v>
          </cell>
          <cell r="C174" t="str">
            <v>MG</v>
          </cell>
          <cell r="D174">
            <v>151263</v>
          </cell>
          <cell r="E174">
            <v>1602723</v>
          </cell>
          <cell r="F174"/>
          <cell r="G174"/>
          <cell r="H174"/>
          <cell r="I174"/>
        </row>
        <row r="175">
          <cell r="A175">
            <v>310280</v>
          </cell>
          <cell r="B175" t="str">
            <v>ANDRELANDIA</v>
          </cell>
          <cell r="C175" t="str">
            <v>MG</v>
          </cell>
          <cell r="D175">
            <v>140355</v>
          </cell>
          <cell r="E175">
            <v>1677740</v>
          </cell>
          <cell r="F175"/>
          <cell r="G175"/>
          <cell r="H175"/>
          <cell r="I175"/>
        </row>
        <row r="176">
          <cell r="A176">
            <v>314790</v>
          </cell>
          <cell r="B176" t="str">
            <v>PASSOS</v>
          </cell>
          <cell r="C176" t="str">
            <v>MG</v>
          </cell>
          <cell r="D176">
            <v>2330</v>
          </cell>
          <cell r="E176">
            <v>5851525</v>
          </cell>
          <cell r="F176"/>
          <cell r="G176"/>
          <cell r="H176"/>
          <cell r="I176"/>
        </row>
        <row r="177">
          <cell r="A177">
            <v>420930</v>
          </cell>
          <cell r="B177" t="str">
            <v>LAGES</v>
          </cell>
          <cell r="C177" t="str">
            <v>SC</v>
          </cell>
          <cell r="D177"/>
          <cell r="E177">
            <v>822177</v>
          </cell>
          <cell r="F177"/>
          <cell r="G177"/>
          <cell r="H177"/>
          <cell r="I177"/>
        </row>
        <row r="178">
          <cell r="A178">
            <v>420850</v>
          </cell>
          <cell r="B178" t="str">
            <v>ITUPORANGA</v>
          </cell>
          <cell r="C178" t="str">
            <v>SC</v>
          </cell>
          <cell r="D178"/>
          <cell r="E178"/>
          <cell r="F178"/>
          <cell r="G178"/>
          <cell r="H178"/>
          <cell r="I178"/>
        </row>
        <row r="179">
          <cell r="A179">
            <v>431550</v>
          </cell>
          <cell r="B179" t="str">
            <v>RESTINGA SECA</v>
          </cell>
          <cell r="C179" t="str">
            <v>RS</v>
          </cell>
          <cell r="D179">
            <v>151577</v>
          </cell>
          <cell r="E179">
            <v>1081080</v>
          </cell>
          <cell r="F179"/>
          <cell r="G179"/>
          <cell r="H179"/>
          <cell r="I179"/>
        </row>
        <row r="180">
          <cell r="A180">
            <v>313620</v>
          </cell>
          <cell r="B180" t="str">
            <v>JOAO MONLEVADE</v>
          </cell>
          <cell r="C180" t="str">
            <v>MG</v>
          </cell>
          <cell r="D180">
            <v>182362</v>
          </cell>
          <cell r="E180">
            <v>1196694</v>
          </cell>
          <cell r="F180"/>
          <cell r="G180"/>
          <cell r="H180"/>
          <cell r="I180"/>
        </row>
        <row r="181">
          <cell r="A181">
            <v>314890</v>
          </cell>
          <cell r="B181" t="str">
            <v>PEDRA DO INDAIA</v>
          </cell>
          <cell r="C181" t="str">
            <v>MG</v>
          </cell>
          <cell r="D181"/>
          <cell r="E181"/>
          <cell r="F181"/>
          <cell r="G181"/>
          <cell r="H181"/>
          <cell r="I181"/>
        </row>
        <row r="182">
          <cell r="A182">
            <v>312570</v>
          </cell>
          <cell r="B182" t="str">
            <v>FELIXLANDIA</v>
          </cell>
          <cell r="C182" t="str">
            <v>MG</v>
          </cell>
          <cell r="D182">
            <v>159720</v>
          </cell>
          <cell r="E182">
            <v>952997</v>
          </cell>
          <cell r="F182"/>
          <cell r="G182"/>
          <cell r="H182"/>
          <cell r="I182"/>
        </row>
        <row r="183">
          <cell r="A183">
            <v>316930</v>
          </cell>
          <cell r="B183" t="str">
            <v>TRES CORACOES</v>
          </cell>
          <cell r="C183" t="str">
            <v>MG</v>
          </cell>
          <cell r="D183">
            <v>217160</v>
          </cell>
          <cell r="E183">
            <v>8462190</v>
          </cell>
          <cell r="F183"/>
          <cell r="G183"/>
          <cell r="H183"/>
          <cell r="I183"/>
        </row>
        <row r="184">
          <cell r="A184">
            <v>313270</v>
          </cell>
          <cell r="B184" t="str">
            <v>ITAMBACURI</v>
          </cell>
          <cell r="C184" t="str">
            <v>MG</v>
          </cell>
          <cell r="D184">
            <v>1783</v>
          </cell>
          <cell r="E184">
            <v>493291</v>
          </cell>
          <cell r="F184"/>
          <cell r="G184"/>
          <cell r="H184"/>
          <cell r="I184"/>
        </row>
        <row r="185">
          <cell r="A185">
            <v>350910</v>
          </cell>
          <cell r="B185" t="str">
            <v>CAIUA</v>
          </cell>
          <cell r="C185" t="str">
            <v>SP</v>
          </cell>
          <cell r="D185">
            <v>53435</v>
          </cell>
          <cell r="E185">
            <v>171024</v>
          </cell>
          <cell r="F185"/>
          <cell r="G185"/>
          <cell r="H185"/>
          <cell r="I185"/>
        </row>
        <row r="186">
          <cell r="A186">
            <v>420600</v>
          </cell>
          <cell r="B186" t="str">
            <v>GOVERNADOR CELSO RAMOS</v>
          </cell>
          <cell r="C186" t="str">
            <v>SC</v>
          </cell>
          <cell r="D186">
            <v>499523</v>
          </cell>
          <cell r="E186">
            <v>1300491</v>
          </cell>
          <cell r="F186"/>
          <cell r="G186"/>
          <cell r="H186"/>
          <cell r="I186"/>
        </row>
        <row r="187">
          <cell r="A187">
            <v>410870</v>
          </cell>
          <cell r="B187" t="str">
            <v>GRANDES RIOS</v>
          </cell>
          <cell r="C187" t="str">
            <v>PR</v>
          </cell>
          <cell r="D187"/>
          <cell r="E187"/>
          <cell r="F187"/>
          <cell r="G187"/>
          <cell r="H187"/>
          <cell r="I187"/>
        </row>
        <row r="188">
          <cell r="A188">
            <v>310780</v>
          </cell>
          <cell r="B188" t="str">
            <v>BOM JESUS DO GALHO</v>
          </cell>
          <cell r="C188" t="str">
            <v>MG</v>
          </cell>
          <cell r="D188">
            <v>137557</v>
          </cell>
          <cell r="E188">
            <v>923175</v>
          </cell>
          <cell r="F188"/>
          <cell r="G188"/>
          <cell r="H188"/>
          <cell r="I188"/>
        </row>
        <row r="189">
          <cell r="A189">
            <v>421720</v>
          </cell>
          <cell r="B189" t="str">
            <v>SAO MIGUEL DO OESTE</v>
          </cell>
          <cell r="C189" t="str">
            <v>SC</v>
          </cell>
          <cell r="D189"/>
          <cell r="E189">
            <v>6145237</v>
          </cell>
          <cell r="F189"/>
          <cell r="G189"/>
          <cell r="H189"/>
          <cell r="I189"/>
        </row>
        <row r="190">
          <cell r="A190">
            <v>312830</v>
          </cell>
          <cell r="B190" t="str">
            <v>GUARANESIA</v>
          </cell>
          <cell r="C190" t="str">
            <v>MG</v>
          </cell>
          <cell r="D190">
            <v>249833</v>
          </cell>
          <cell r="E190">
            <v>825005</v>
          </cell>
          <cell r="F190"/>
          <cell r="G190"/>
          <cell r="H190"/>
          <cell r="I190"/>
        </row>
        <row r="191">
          <cell r="A191">
            <v>312180</v>
          </cell>
          <cell r="B191" t="str">
            <v>DIONISIO</v>
          </cell>
          <cell r="C191" t="str">
            <v>MG</v>
          </cell>
          <cell r="D191">
            <v>97077</v>
          </cell>
          <cell r="E191">
            <v>926915</v>
          </cell>
          <cell r="F191"/>
          <cell r="G191"/>
          <cell r="H191"/>
          <cell r="I191"/>
        </row>
        <row r="192">
          <cell r="A192">
            <v>314460</v>
          </cell>
          <cell r="B192" t="str">
            <v>NEPOMUCENO</v>
          </cell>
          <cell r="C192" t="str">
            <v>MG</v>
          </cell>
          <cell r="D192">
            <v>146783</v>
          </cell>
          <cell r="E192">
            <v>5053977</v>
          </cell>
          <cell r="F192"/>
          <cell r="G192"/>
          <cell r="H192"/>
          <cell r="I192"/>
        </row>
        <row r="193">
          <cell r="A193">
            <v>315320</v>
          </cell>
          <cell r="B193" t="str">
            <v>PRESIDENTE JUSCELINO</v>
          </cell>
          <cell r="C193" t="str">
            <v>MG</v>
          </cell>
          <cell r="D193">
            <v>77392</v>
          </cell>
          <cell r="E193">
            <v>1107581</v>
          </cell>
          <cell r="F193"/>
          <cell r="G193"/>
          <cell r="H193"/>
          <cell r="I193"/>
        </row>
        <row r="194">
          <cell r="A194">
            <v>310445</v>
          </cell>
          <cell r="B194" t="str">
            <v>ARICANDUVA</v>
          </cell>
          <cell r="C194" t="str">
            <v>MG</v>
          </cell>
          <cell r="D194">
            <v>84766</v>
          </cell>
          <cell r="E194">
            <v>344043</v>
          </cell>
          <cell r="F194"/>
          <cell r="G194"/>
          <cell r="H194"/>
          <cell r="I194"/>
        </row>
        <row r="195">
          <cell r="A195">
            <v>311940</v>
          </cell>
          <cell r="B195" t="str">
            <v>CORONEL FABRICIANO</v>
          </cell>
          <cell r="C195" t="str">
            <v>MG</v>
          </cell>
          <cell r="D195">
            <v>8956</v>
          </cell>
          <cell r="E195">
            <v>21983703</v>
          </cell>
          <cell r="F195"/>
          <cell r="G195"/>
          <cell r="H195"/>
          <cell r="I195"/>
        </row>
        <row r="196">
          <cell r="A196">
            <v>313690</v>
          </cell>
          <cell r="B196" t="str">
            <v>JURUAIA</v>
          </cell>
          <cell r="C196" t="str">
            <v>MG</v>
          </cell>
          <cell r="D196">
            <v>13895</v>
          </cell>
          <cell r="E196">
            <v>3894835</v>
          </cell>
          <cell r="F196"/>
          <cell r="G196"/>
          <cell r="H196"/>
          <cell r="I196"/>
        </row>
        <row r="197">
          <cell r="A197">
            <v>420650</v>
          </cell>
          <cell r="B197" t="str">
            <v>GUARAMIRIM</v>
          </cell>
          <cell r="C197" t="str">
            <v>SC</v>
          </cell>
          <cell r="D197">
            <v>971862</v>
          </cell>
          <cell r="E197">
            <v>2565235</v>
          </cell>
          <cell r="F197"/>
          <cell r="G197"/>
          <cell r="H197"/>
          <cell r="I197"/>
        </row>
        <row r="198">
          <cell r="A198">
            <v>410855</v>
          </cell>
          <cell r="B198" t="str">
            <v>GODOY MOREIRA</v>
          </cell>
          <cell r="C198" t="str">
            <v>PR</v>
          </cell>
          <cell r="D198"/>
          <cell r="E198"/>
          <cell r="F198"/>
          <cell r="G198"/>
          <cell r="H198"/>
          <cell r="I198"/>
        </row>
        <row r="199">
          <cell r="A199">
            <v>311170</v>
          </cell>
          <cell r="B199" t="str">
            <v>CANAA</v>
          </cell>
          <cell r="C199" t="str">
            <v>MG</v>
          </cell>
          <cell r="D199">
            <v>105001</v>
          </cell>
          <cell r="E199">
            <v>329820</v>
          </cell>
          <cell r="F199"/>
          <cell r="G199"/>
          <cell r="H199"/>
          <cell r="I199"/>
        </row>
        <row r="200">
          <cell r="A200">
            <v>316390</v>
          </cell>
          <cell r="B200" t="str">
            <v>SAO PEDRO DA UNIAO</v>
          </cell>
          <cell r="C200" t="str">
            <v>MG</v>
          </cell>
          <cell r="D200">
            <v>208055</v>
          </cell>
          <cell r="E200">
            <v>462455</v>
          </cell>
          <cell r="F200"/>
          <cell r="G200"/>
          <cell r="H200"/>
          <cell r="I200"/>
        </row>
        <row r="201">
          <cell r="A201">
            <v>431870</v>
          </cell>
          <cell r="B201" t="str">
            <v>SAO LEOPOLDO</v>
          </cell>
          <cell r="C201" t="str">
            <v>RS</v>
          </cell>
          <cell r="D201">
            <v>707513</v>
          </cell>
          <cell r="E201">
            <v>1693859</v>
          </cell>
          <cell r="F201"/>
          <cell r="G201"/>
          <cell r="H201"/>
          <cell r="I201"/>
        </row>
        <row r="202">
          <cell r="A202">
            <v>313880</v>
          </cell>
          <cell r="B202" t="str">
            <v>LUZ</v>
          </cell>
          <cell r="C202" t="str">
            <v>MG</v>
          </cell>
          <cell r="D202">
            <v>1553</v>
          </cell>
          <cell r="E202">
            <v>3335910</v>
          </cell>
          <cell r="F202"/>
          <cell r="G202"/>
          <cell r="H202"/>
          <cell r="I202"/>
        </row>
        <row r="203">
          <cell r="A203">
            <v>310470</v>
          </cell>
          <cell r="B203" t="str">
            <v>ATALEIA</v>
          </cell>
          <cell r="C203" t="str">
            <v>MG</v>
          </cell>
          <cell r="D203">
            <v>195173</v>
          </cell>
          <cell r="E203">
            <v>1857092</v>
          </cell>
          <cell r="F203"/>
          <cell r="G203"/>
          <cell r="H203"/>
          <cell r="I203"/>
        </row>
        <row r="204">
          <cell r="A204">
            <v>420910</v>
          </cell>
          <cell r="B204" t="str">
            <v>JOINVILLE</v>
          </cell>
          <cell r="C204" t="str">
            <v>SC</v>
          </cell>
          <cell r="D204">
            <v>11201649</v>
          </cell>
          <cell r="E204">
            <v>6324025</v>
          </cell>
          <cell r="F204"/>
          <cell r="G204"/>
          <cell r="H204"/>
          <cell r="I204"/>
        </row>
        <row r="205">
          <cell r="A205">
            <v>313470</v>
          </cell>
          <cell r="B205" t="str">
            <v>JACINTO</v>
          </cell>
          <cell r="C205" t="str">
            <v>MG</v>
          </cell>
          <cell r="D205">
            <v>168072</v>
          </cell>
          <cell r="E205">
            <v>1136487</v>
          </cell>
          <cell r="F205"/>
          <cell r="G205"/>
          <cell r="H205"/>
          <cell r="I205"/>
        </row>
        <row r="206">
          <cell r="A206">
            <v>421790</v>
          </cell>
          <cell r="B206" t="str">
            <v>TANGARA</v>
          </cell>
          <cell r="C206" t="str">
            <v>SC</v>
          </cell>
          <cell r="D206">
            <v>174953</v>
          </cell>
          <cell r="E206">
            <v>885260</v>
          </cell>
          <cell r="F206"/>
          <cell r="G206"/>
          <cell r="H206"/>
          <cell r="I206"/>
        </row>
        <row r="207">
          <cell r="A207">
            <v>350020</v>
          </cell>
          <cell r="B207" t="str">
            <v>ADOLFO</v>
          </cell>
          <cell r="C207" t="str">
            <v>SP</v>
          </cell>
          <cell r="D207">
            <v>121063</v>
          </cell>
          <cell r="E207">
            <v>337773</v>
          </cell>
          <cell r="F207"/>
          <cell r="G207"/>
          <cell r="H207"/>
          <cell r="I207"/>
        </row>
        <row r="208">
          <cell r="A208">
            <v>312660</v>
          </cell>
          <cell r="B208" t="str">
            <v>FRANCISCO DUMONT</v>
          </cell>
          <cell r="C208" t="str">
            <v>MG</v>
          </cell>
          <cell r="D208">
            <v>47660</v>
          </cell>
          <cell r="E208">
            <v>461287</v>
          </cell>
          <cell r="F208"/>
          <cell r="G208"/>
          <cell r="H208"/>
          <cell r="I208"/>
        </row>
        <row r="209">
          <cell r="A209">
            <v>314410</v>
          </cell>
          <cell r="B209" t="str">
            <v>MUZAMBINHO</v>
          </cell>
          <cell r="C209" t="str">
            <v>MG</v>
          </cell>
          <cell r="D209">
            <v>195702</v>
          </cell>
          <cell r="E209">
            <v>1167032</v>
          </cell>
          <cell r="F209"/>
          <cell r="G209"/>
          <cell r="H209"/>
          <cell r="I209"/>
        </row>
        <row r="210">
          <cell r="A210">
            <v>354870</v>
          </cell>
          <cell r="B210" t="str">
            <v>SAO BERNARDO DO CAMPO</v>
          </cell>
          <cell r="C210" t="str">
            <v>SP</v>
          </cell>
          <cell r="D210">
            <v>11864243</v>
          </cell>
          <cell r="E210"/>
          <cell r="F210"/>
          <cell r="G210"/>
          <cell r="H210"/>
          <cell r="I210"/>
        </row>
        <row r="211">
          <cell r="A211">
            <v>312190</v>
          </cell>
          <cell r="B211" t="str">
            <v>DIVINESIA</v>
          </cell>
          <cell r="C211" t="str">
            <v>MG</v>
          </cell>
          <cell r="D211"/>
          <cell r="E211">
            <v>310</v>
          </cell>
          <cell r="F211"/>
          <cell r="G211"/>
          <cell r="H211"/>
          <cell r="I211"/>
        </row>
        <row r="212">
          <cell r="A212">
            <v>310900</v>
          </cell>
          <cell r="B212" t="str">
            <v>BRUMADINHO</v>
          </cell>
          <cell r="C212" t="str">
            <v>MG</v>
          </cell>
          <cell r="D212">
            <v>25567</v>
          </cell>
          <cell r="E212">
            <v>21292773</v>
          </cell>
          <cell r="F212"/>
          <cell r="G212"/>
          <cell r="H212"/>
          <cell r="I212"/>
        </row>
        <row r="213">
          <cell r="A213">
            <v>420900</v>
          </cell>
          <cell r="B213" t="str">
            <v>JOACABA</v>
          </cell>
          <cell r="C213" t="str">
            <v>SC</v>
          </cell>
          <cell r="D213">
            <v>61006</v>
          </cell>
          <cell r="E213">
            <v>611681</v>
          </cell>
          <cell r="F213"/>
          <cell r="G213"/>
          <cell r="H213"/>
          <cell r="I213"/>
        </row>
        <row r="214">
          <cell r="A214">
            <v>311080</v>
          </cell>
          <cell r="B214" t="str">
            <v>CAMPANARIO</v>
          </cell>
          <cell r="C214" t="str">
            <v>MG</v>
          </cell>
          <cell r="D214">
            <v>113597</v>
          </cell>
          <cell r="E214">
            <v>601527</v>
          </cell>
          <cell r="F214"/>
          <cell r="G214"/>
          <cell r="H214"/>
          <cell r="I214"/>
        </row>
        <row r="215">
          <cell r="A215">
            <v>330100</v>
          </cell>
          <cell r="B215" t="str">
            <v>CAMPOS DOS GOYTACAZES</v>
          </cell>
          <cell r="C215" t="str">
            <v>RJ</v>
          </cell>
          <cell r="D215"/>
          <cell r="E215"/>
          <cell r="F215"/>
          <cell r="G215"/>
          <cell r="H215"/>
          <cell r="I215"/>
        </row>
        <row r="216">
          <cell r="A216">
            <v>310590</v>
          </cell>
          <cell r="B216" t="str">
            <v>BARROSO</v>
          </cell>
          <cell r="C216" t="str">
            <v>MG</v>
          </cell>
          <cell r="D216">
            <v>158639</v>
          </cell>
          <cell r="E216">
            <v>1295259</v>
          </cell>
          <cell r="F216"/>
          <cell r="G216"/>
          <cell r="H216"/>
          <cell r="I216"/>
        </row>
        <row r="217">
          <cell r="A217">
            <v>314585</v>
          </cell>
          <cell r="B217" t="str">
            <v>ORATORIOS</v>
          </cell>
          <cell r="C217" t="str">
            <v>MG</v>
          </cell>
          <cell r="D217">
            <v>120558</v>
          </cell>
          <cell r="E217">
            <v>676884</v>
          </cell>
          <cell r="F217"/>
          <cell r="G217"/>
          <cell r="H217"/>
          <cell r="I217"/>
        </row>
        <row r="218">
          <cell r="A218">
            <v>500060</v>
          </cell>
          <cell r="B218" t="str">
            <v>AMAMBAI</v>
          </cell>
          <cell r="C218" t="str">
            <v>MS</v>
          </cell>
          <cell r="D218">
            <v>133151</v>
          </cell>
          <cell r="E218">
            <v>924057</v>
          </cell>
          <cell r="F218"/>
          <cell r="G218"/>
          <cell r="H218"/>
          <cell r="I218"/>
        </row>
        <row r="219">
          <cell r="A219">
            <v>315280</v>
          </cell>
          <cell r="B219" t="str">
            <v>PRATA</v>
          </cell>
          <cell r="C219" t="str">
            <v>MG</v>
          </cell>
          <cell r="D219">
            <v>586</v>
          </cell>
          <cell r="E219">
            <v>57669854</v>
          </cell>
          <cell r="F219"/>
          <cell r="G219"/>
          <cell r="H219"/>
          <cell r="I219"/>
        </row>
        <row r="220">
          <cell r="A220">
            <v>317000</v>
          </cell>
          <cell r="B220" t="str">
            <v>UBAI</v>
          </cell>
          <cell r="C220" t="str">
            <v>MG</v>
          </cell>
          <cell r="D220">
            <v>156306</v>
          </cell>
          <cell r="E220">
            <v>3196458</v>
          </cell>
          <cell r="F220"/>
          <cell r="G220"/>
          <cell r="H220"/>
          <cell r="I220"/>
        </row>
        <row r="221">
          <cell r="A221">
            <v>315810</v>
          </cell>
          <cell r="B221" t="str">
            <v>SANTA MARIA DO SALTO</v>
          </cell>
          <cell r="C221" t="str">
            <v>MG</v>
          </cell>
          <cell r="D221">
            <v>22948</v>
          </cell>
          <cell r="E221">
            <v>450430</v>
          </cell>
          <cell r="F221"/>
          <cell r="G221"/>
          <cell r="H221"/>
          <cell r="I221"/>
        </row>
        <row r="222">
          <cell r="A222">
            <v>314260</v>
          </cell>
          <cell r="B222" t="str">
            <v>MONSENHOR PAULO</v>
          </cell>
          <cell r="C222" t="str">
            <v>MG</v>
          </cell>
          <cell r="D222">
            <v>654</v>
          </cell>
          <cell r="E222">
            <v>11263083</v>
          </cell>
          <cell r="F222"/>
          <cell r="G222"/>
          <cell r="H222"/>
          <cell r="I222"/>
        </row>
        <row r="223">
          <cell r="A223">
            <v>316140</v>
          </cell>
          <cell r="B223" t="str">
            <v>SAO FRANCISCO DO GLORIA</v>
          </cell>
          <cell r="C223" t="str">
            <v>MG</v>
          </cell>
          <cell r="D223">
            <v>51002</v>
          </cell>
          <cell r="E223">
            <v>363060</v>
          </cell>
          <cell r="F223"/>
          <cell r="G223"/>
          <cell r="H223"/>
          <cell r="I223"/>
        </row>
        <row r="224">
          <cell r="A224">
            <v>353870</v>
          </cell>
          <cell r="B224" t="str">
            <v>PIRACICABA</v>
          </cell>
          <cell r="C224" t="str">
            <v>SP</v>
          </cell>
          <cell r="D224"/>
          <cell r="E224"/>
          <cell r="F224"/>
          <cell r="G224"/>
          <cell r="H224"/>
          <cell r="I224"/>
        </row>
        <row r="225">
          <cell r="A225">
            <v>316370</v>
          </cell>
          <cell r="B225" t="str">
            <v>SAO LOURENCO</v>
          </cell>
          <cell r="C225" t="str">
            <v>MG</v>
          </cell>
          <cell r="D225">
            <v>72109</v>
          </cell>
          <cell r="E225">
            <v>2007976</v>
          </cell>
          <cell r="F225"/>
          <cell r="G225"/>
          <cell r="H225"/>
          <cell r="I225"/>
        </row>
        <row r="226">
          <cell r="A226">
            <v>420208</v>
          </cell>
          <cell r="B226" t="str">
            <v>BANDEIRANTE</v>
          </cell>
          <cell r="C226" t="str">
            <v>SC</v>
          </cell>
          <cell r="D226">
            <v>189506</v>
          </cell>
          <cell r="E226">
            <v>536131</v>
          </cell>
          <cell r="F226"/>
          <cell r="G226"/>
          <cell r="H226"/>
          <cell r="I226"/>
        </row>
        <row r="227">
          <cell r="A227">
            <v>316710</v>
          </cell>
          <cell r="B227" t="str">
            <v>SERRO</v>
          </cell>
          <cell r="C227" t="str">
            <v>MG</v>
          </cell>
          <cell r="D227">
            <v>167444</v>
          </cell>
          <cell r="E227">
            <v>1770374</v>
          </cell>
          <cell r="F227"/>
          <cell r="G227"/>
          <cell r="H227"/>
          <cell r="I227"/>
        </row>
        <row r="228">
          <cell r="A228">
            <v>316900</v>
          </cell>
          <cell r="B228" t="str">
            <v>TOCANTINS</v>
          </cell>
          <cell r="C228" t="str">
            <v>MG</v>
          </cell>
          <cell r="D228">
            <v>318498</v>
          </cell>
          <cell r="E228">
            <v>1266508</v>
          </cell>
          <cell r="F228"/>
          <cell r="G228"/>
          <cell r="H228"/>
          <cell r="I228"/>
        </row>
        <row r="229">
          <cell r="A229">
            <v>310380</v>
          </cell>
          <cell r="B229" t="str">
            <v>ARAPUA</v>
          </cell>
          <cell r="C229" t="str">
            <v>MG</v>
          </cell>
          <cell r="D229">
            <v>69538</v>
          </cell>
          <cell r="E229">
            <v>391825</v>
          </cell>
          <cell r="F229"/>
          <cell r="G229"/>
          <cell r="H229"/>
          <cell r="I229"/>
        </row>
        <row r="230">
          <cell r="A230">
            <v>430642</v>
          </cell>
          <cell r="B230" t="str">
            <v>DOIS IRMAOS DAS MISSOES</v>
          </cell>
          <cell r="C230" t="str">
            <v>RS</v>
          </cell>
          <cell r="D230">
            <v>15769</v>
          </cell>
          <cell r="E230">
            <v>67863</v>
          </cell>
          <cell r="F230"/>
          <cell r="G230"/>
          <cell r="H230"/>
          <cell r="I230"/>
        </row>
        <row r="231">
          <cell r="A231">
            <v>310750</v>
          </cell>
          <cell r="B231" t="str">
            <v>BOM JARDIM DE MINAS</v>
          </cell>
          <cell r="C231" t="str">
            <v>MG</v>
          </cell>
          <cell r="D231">
            <v>200384</v>
          </cell>
          <cell r="E231">
            <v>697620</v>
          </cell>
          <cell r="F231"/>
          <cell r="G231"/>
          <cell r="H231"/>
          <cell r="I231"/>
        </row>
        <row r="232">
          <cell r="A232">
            <v>311950</v>
          </cell>
          <cell r="B232" t="str">
            <v>CORONEL MURTA</v>
          </cell>
          <cell r="C232" t="str">
            <v>MG</v>
          </cell>
          <cell r="D232">
            <v>44191</v>
          </cell>
          <cell r="E232">
            <v>398900</v>
          </cell>
          <cell r="F232"/>
          <cell r="G232"/>
          <cell r="H232"/>
          <cell r="I232"/>
        </row>
        <row r="233">
          <cell r="A233">
            <v>314200</v>
          </cell>
          <cell r="B233" t="str">
            <v>MIRABELA</v>
          </cell>
          <cell r="C233" t="str">
            <v>MG</v>
          </cell>
          <cell r="D233">
            <v>124920</v>
          </cell>
          <cell r="E233">
            <v>2115329</v>
          </cell>
          <cell r="F233"/>
          <cell r="G233"/>
          <cell r="H233"/>
          <cell r="I233"/>
        </row>
        <row r="234">
          <cell r="A234">
            <v>314670</v>
          </cell>
          <cell r="B234" t="str">
            <v>PALMA</v>
          </cell>
          <cell r="C234" t="str">
            <v>MG</v>
          </cell>
          <cell r="D234">
            <v>17039</v>
          </cell>
          <cell r="E234">
            <v>619852</v>
          </cell>
          <cell r="F234"/>
          <cell r="G234"/>
          <cell r="H234"/>
          <cell r="I234"/>
        </row>
        <row r="235">
          <cell r="A235">
            <v>312050</v>
          </cell>
          <cell r="B235" t="str">
            <v>CRISTINA</v>
          </cell>
          <cell r="C235" t="str">
            <v>MG</v>
          </cell>
          <cell r="D235">
            <v>228676</v>
          </cell>
          <cell r="E235">
            <v>497814</v>
          </cell>
          <cell r="F235"/>
          <cell r="G235"/>
          <cell r="H235"/>
          <cell r="I235"/>
        </row>
        <row r="236">
          <cell r="A236">
            <v>311260</v>
          </cell>
          <cell r="B236" t="str">
            <v>CAPINOPOLIS</v>
          </cell>
          <cell r="C236" t="str">
            <v>MG</v>
          </cell>
          <cell r="D236">
            <v>109879</v>
          </cell>
          <cell r="E236">
            <v>710424</v>
          </cell>
          <cell r="F236"/>
          <cell r="G236"/>
          <cell r="H236"/>
          <cell r="I236"/>
        </row>
        <row r="237">
          <cell r="A237">
            <v>351450</v>
          </cell>
          <cell r="B237" t="str">
            <v>DUARTINA</v>
          </cell>
          <cell r="C237" t="str">
            <v>SP</v>
          </cell>
          <cell r="D237"/>
          <cell r="E237"/>
          <cell r="F237"/>
          <cell r="G237"/>
          <cell r="H237"/>
          <cell r="I237"/>
        </row>
        <row r="238">
          <cell r="A238">
            <v>313655</v>
          </cell>
          <cell r="B238" t="str">
            <v>JOSE RAYDAN</v>
          </cell>
          <cell r="C238" t="str">
            <v>MG</v>
          </cell>
          <cell r="D238">
            <v>109851</v>
          </cell>
          <cell r="E238">
            <v>1106611</v>
          </cell>
          <cell r="F238"/>
          <cell r="G238"/>
          <cell r="H238"/>
          <cell r="I238"/>
        </row>
        <row r="239">
          <cell r="A239">
            <v>520250</v>
          </cell>
          <cell r="B239" t="str">
            <v>ARUANA</v>
          </cell>
          <cell r="C239" t="str">
            <v>GO</v>
          </cell>
          <cell r="D239"/>
          <cell r="E239">
            <v>29038</v>
          </cell>
          <cell r="F239"/>
          <cell r="G239"/>
          <cell r="H239"/>
          <cell r="I239"/>
        </row>
        <row r="240">
          <cell r="A240">
            <v>313867</v>
          </cell>
          <cell r="B240" t="str">
            <v>LUISBURGO</v>
          </cell>
          <cell r="C240" t="str">
            <v>MG</v>
          </cell>
          <cell r="D240">
            <v>29471</v>
          </cell>
          <cell r="E240">
            <v>602480</v>
          </cell>
          <cell r="F240"/>
          <cell r="G240"/>
          <cell r="H240"/>
          <cell r="I240"/>
        </row>
        <row r="241">
          <cell r="A241">
            <v>310670</v>
          </cell>
          <cell r="B241" t="str">
            <v>BETIM</v>
          </cell>
          <cell r="C241" t="str">
            <v>MG</v>
          </cell>
          <cell r="D241">
            <v>5137</v>
          </cell>
          <cell r="E241">
            <v>36521315</v>
          </cell>
          <cell r="F241"/>
          <cell r="G241"/>
          <cell r="H241"/>
          <cell r="I241"/>
        </row>
        <row r="242">
          <cell r="A242">
            <v>313450</v>
          </cell>
          <cell r="B242" t="str">
            <v>ITUTINGA</v>
          </cell>
          <cell r="C242" t="str">
            <v>MG</v>
          </cell>
          <cell r="D242">
            <v>37439</v>
          </cell>
          <cell r="E242">
            <v>503658</v>
          </cell>
          <cell r="F242"/>
          <cell r="G242"/>
          <cell r="H242"/>
          <cell r="I242"/>
        </row>
        <row r="243">
          <cell r="A243">
            <v>314400</v>
          </cell>
          <cell r="B243" t="str">
            <v>MUTUM</v>
          </cell>
          <cell r="C243" t="str">
            <v>MG</v>
          </cell>
          <cell r="D243">
            <v>88234</v>
          </cell>
          <cell r="E243">
            <v>2853699</v>
          </cell>
          <cell r="F243"/>
          <cell r="G243"/>
          <cell r="H243"/>
          <cell r="I243"/>
        </row>
        <row r="244">
          <cell r="A244">
            <v>313080</v>
          </cell>
          <cell r="B244" t="str">
            <v>INGAI</v>
          </cell>
          <cell r="C244" t="str">
            <v>MG</v>
          </cell>
          <cell r="D244">
            <v>9361</v>
          </cell>
          <cell r="E244">
            <v>33624</v>
          </cell>
          <cell r="F244"/>
          <cell r="G244"/>
          <cell r="H244"/>
          <cell r="I244"/>
        </row>
        <row r="245">
          <cell r="A245">
            <v>315110</v>
          </cell>
          <cell r="B245" t="str">
            <v>PIRAPETINGA</v>
          </cell>
          <cell r="C245" t="str">
            <v>MG</v>
          </cell>
          <cell r="D245">
            <v>103058</v>
          </cell>
          <cell r="E245">
            <v>886005</v>
          </cell>
          <cell r="F245"/>
          <cell r="G245"/>
          <cell r="H245"/>
          <cell r="I245"/>
        </row>
        <row r="246">
          <cell r="A246">
            <v>410810</v>
          </cell>
          <cell r="B246" t="str">
            <v>FLORIDA</v>
          </cell>
          <cell r="C246" t="str">
            <v>PR</v>
          </cell>
          <cell r="D246">
            <v>63043</v>
          </cell>
          <cell r="E246">
            <v>339791</v>
          </cell>
          <cell r="F246"/>
          <cell r="G246"/>
          <cell r="H246"/>
          <cell r="I246"/>
        </row>
        <row r="247">
          <cell r="A247">
            <v>312720</v>
          </cell>
          <cell r="B247" t="str">
            <v>FUNILANDIA</v>
          </cell>
          <cell r="C247" t="str">
            <v>MG</v>
          </cell>
          <cell r="D247">
            <v>95872</v>
          </cell>
          <cell r="E247">
            <v>893193</v>
          </cell>
          <cell r="F247"/>
          <cell r="G247"/>
          <cell r="H247"/>
          <cell r="I247"/>
        </row>
        <row r="248">
          <cell r="A248">
            <v>315130</v>
          </cell>
          <cell r="B248" t="str">
            <v>PIRAUBA</v>
          </cell>
          <cell r="C248" t="str">
            <v>MG</v>
          </cell>
          <cell r="D248">
            <v>87772</v>
          </cell>
          <cell r="E248">
            <v>649959</v>
          </cell>
          <cell r="F248"/>
          <cell r="G248"/>
          <cell r="H248"/>
          <cell r="I248"/>
        </row>
        <row r="249">
          <cell r="A249">
            <v>310140</v>
          </cell>
          <cell r="B249" t="str">
            <v>ALBERTINA</v>
          </cell>
          <cell r="C249" t="str">
            <v>MG</v>
          </cell>
          <cell r="D249">
            <v>2021</v>
          </cell>
          <cell r="E249">
            <v>1229979</v>
          </cell>
          <cell r="F249"/>
          <cell r="G249"/>
          <cell r="H249"/>
          <cell r="I249"/>
        </row>
        <row r="250">
          <cell r="A250">
            <v>316040</v>
          </cell>
          <cell r="B250" t="str">
            <v>SANTO ANTONIO DO MONTE</v>
          </cell>
          <cell r="C250" t="str">
            <v>MG</v>
          </cell>
          <cell r="D250">
            <v>245419</v>
          </cell>
          <cell r="E250">
            <v>865497</v>
          </cell>
          <cell r="F250"/>
          <cell r="G250"/>
          <cell r="H250"/>
          <cell r="I250"/>
        </row>
        <row r="251">
          <cell r="A251">
            <v>420165</v>
          </cell>
          <cell r="B251" t="str">
            <v>ARVOREDO</v>
          </cell>
          <cell r="C251" t="str">
            <v>SC</v>
          </cell>
          <cell r="D251">
            <v>72294</v>
          </cell>
          <cell r="E251">
            <v>271961</v>
          </cell>
          <cell r="F251"/>
          <cell r="G251"/>
          <cell r="H251"/>
          <cell r="I251"/>
        </row>
        <row r="252">
          <cell r="A252">
            <v>420475</v>
          </cell>
          <cell r="B252" t="str">
            <v>CUNHATAI</v>
          </cell>
          <cell r="C252" t="str">
            <v>SC</v>
          </cell>
          <cell r="D252">
            <v>43184</v>
          </cell>
          <cell r="E252">
            <v>204441</v>
          </cell>
          <cell r="F252"/>
          <cell r="G252"/>
          <cell r="H252"/>
          <cell r="I252"/>
        </row>
        <row r="253">
          <cell r="A253">
            <v>431010</v>
          </cell>
          <cell r="B253" t="str">
            <v>IGREJINHA</v>
          </cell>
          <cell r="C253" t="str">
            <v>RS</v>
          </cell>
          <cell r="D253"/>
          <cell r="E253">
            <v>1756481</v>
          </cell>
          <cell r="F253"/>
          <cell r="G253"/>
          <cell r="H253"/>
          <cell r="I253"/>
        </row>
        <row r="254">
          <cell r="A254">
            <v>316560</v>
          </cell>
          <cell r="B254" t="str">
            <v>SENADOR CORTES</v>
          </cell>
          <cell r="C254" t="str">
            <v>MG</v>
          </cell>
          <cell r="D254">
            <v>53408</v>
          </cell>
          <cell r="E254">
            <v>286775</v>
          </cell>
          <cell r="F254"/>
          <cell r="G254"/>
          <cell r="H254"/>
          <cell r="I254"/>
        </row>
        <row r="255">
          <cell r="A255">
            <v>316750</v>
          </cell>
          <cell r="B255" t="str">
            <v>SIMAO PEREIRA</v>
          </cell>
          <cell r="C255" t="str">
            <v>MG</v>
          </cell>
          <cell r="D255">
            <v>85847</v>
          </cell>
          <cell r="E255">
            <v>1077716</v>
          </cell>
          <cell r="F255"/>
          <cell r="G255"/>
          <cell r="H255"/>
          <cell r="I255"/>
        </row>
        <row r="256">
          <cell r="A256">
            <v>421145</v>
          </cell>
          <cell r="B256" t="str">
            <v>NOVA ITABERABA</v>
          </cell>
          <cell r="C256" t="str">
            <v>SC</v>
          </cell>
          <cell r="D256"/>
          <cell r="E256"/>
          <cell r="F256"/>
          <cell r="G256"/>
          <cell r="H256"/>
          <cell r="I256"/>
        </row>
        <row r="257">
          <cell r="A257">
            <v>314550</v>
          </cell>
          <cell r="B257" t="str">
            <v>OLIMPIO NORONHA</v>
          </cell>
          <cell r="C257" t="str">
            <v>MG</v>
          </cell>
          <cell r="D257">
            <v>53782</v>
          </cell>
          <cell r="E257">
            <v>989399</v>
          </cell>
          <cell r="F257"/>
          <cell r="G257"/>
          <cell r="H257"/>
          <cell r="I257"/>
        </row>
        <row r="258">
          <cell r="A258">
            <v>510622</v>
          </cell>
          <cell r="B258" t="str">
            <v>NOVA MUTUM</v>
          </cell>
          <cell r="C258" t="str">
            <v>MT</v>
          </cell>
          <cell r="D258"/>
          <cell r="E258"/>
          <cell r="F258"/>
          <cell r="G258"/>
          <cell r="H258"/>
          <cell r="I258"/>
        </row>
        <row r="259">
          <cell r="A259">
            <v>500515</v>
          </cell>
          <cell r="B259" t="str">
            <v>JUTI</v>
          </cell>
          <cell r="C259" t="str">
            <v>MS</v>
          </cell>
          <cell r="D259">
            <v>44161</v>
          </cell>
          <cell r="E259">
            <v>148763</v>
          </cell>
          <cell r="F259"/>
          <cell r="G259"/>
          <cell r="H259"/>
          <cell r="I259"/>
        </row>
        <row r="260">
          <cell r="A260">
            <v>312700</v>
          </cell>
          <cell r="B260" t="str">
            <v>FRONTEIRA</v>
          </cell>
          <cell r="C260" t="str">
            <v>MG</v>
          </cell>
          <cell r="D260">
            <v>201380</v>
          </cell>
          <cell r="E260">
            <v>2121593</v>
          </cell>
          <cell r="F260"/>
          <cell r="G260"/>
          <cell r="H260"/>
          <cell r="I260"/>
        </row>
        <row r="261">
          <cell r="A261">
            <v>310560</v>
          </cell>
          <cell r="B261" t="str">
            <v>BARBACENA</v>
          </cell>
          <cell r="C261" t="str">
            <v>MG</v>
          </cell>
          <cell r="D261">
            <v>270079</v>
          </cell>
          <cell r="E261">
            <v>2722317</v>
          </cell>
          <cell r="F261"/>
          <cell r="G261"/>
          <cell r="H261"/>
          <cell r="I261"/>
        </row>
        <row r="262">
          <cell r="A262">
            <v>313570</v>
          </cell>
          <cell r="B262" t="str">
            <v>JEQUITIBA</v>
          </cell>
          <cell r="C262" t="str">
            <v>MG</v>
          </cell>
          <cell r="D262">
            <v>54682</v>
          </cell>
          <cell r="E262">
            <v>654566</v>
          </cell>
          <cell r="F262"/>
          <cell r="G262"/>
          <cell r="H262"/>
          <cell r="I262"/>
        </row>
        <row r="263">
          <cell r="A263">
            <v>313180</v>
          </cell>
          <cell r="B263" t="str">
            <v>ITABIRINHA</v>
          </cell>
          <cell r="C263" t="str">
            <v>MG</v>
          </cell>
          <cell r="D263">
            <v>6907</v>
          </cell>
          <cell r="E263">
            <v>1179156</v>
          </cell>
          <cell r="F263"/>
          <cell r="G263"/>
          <cell r="H263"/>
          <cell r="I263"/>
        </row>
        <row r="264">
          <cell r="A264">
            <v>314875</v>
          </cell>
          <cell r="B264" t="str">
            <v>PEDRA BONITA</v>
          </cell>
          <cell r="C264" t="str">
            <v>MG</v>
          </cell>
          <cell r="D264">
            <v>61102</v>
          </cell>
          <cell r="E264">
            <v>1418347</v>
          </cell>
          <cell r="F264"/>
          <cell r="G264"/>
          <cell r="H264"/>
          <cell r="I264"/>
        </row>
        <row r="265">
          <cell r="A265">
            <v>354025</v>
          </cell>
          <cell r="B265" t="str">
            <v>PONTALINDA</v>
          </cell>
          <cell r="C265" t="str">
            <v>SP</v>
          </cell>
          <cell r="D265"/>
          <cell r="E265"/>
          <cell r="F265"/>
          <cell r="G265"/>
          <cell r="H265"/>
          <cell r="I265"/>
        </row>
        <row r="266">
          <cell r="A266">
            <v>316820</v>
          </cell>
          <cell r="B266" t="str">
            <v>TAPIRAI</v>
          </cell>
          <cell r="C266" t="str">
            <v>MG</v>
          </cell>
          <cell r="D266">
            <v>30849</v>
          </cell>
          <cell r="E266">
            <v>241965</v>
          </cell>
          <cell r="F266"/>
          <cell r="G266"/>
          <cell r="H266"/>
          <cell r="I266"/>
        </row>
        <row r="267">
          <cell r="A267">
            <v>311740</v>
          </cell>
          <cell r="B267" t="str">
            <v>CONCEICAO DE IPANEMA</v>
          </cell>
          <cell r="C267" t="str">
            <v>MG</v>
          </cell>
          <cell r="D267">
            <v>364</v>
          </cell>
          <cell r="E267">
            <v>215713</v>
          </cell>
          <cell r="F267"/>
          <cell r="G267"/>
          <cell r="H267"/>
          <cell r="I267"/>
        </row>
        <row r="268">
          <cell r="A268">
            <v>311140</v>
          </cell>
          <cell r="B268" t="str">
            <v>CAMPO FLORIDO</v>
          </cell>
          <cell r="C268" t="str">
            <v>MG</v>
          </cell>
          <cell r="D268">
            <v>52198</v>
          </cell>
          <cell r="E268">
            <v>1003757</v>
          </cell>
          <cell r="F268"/>
          <cell r="G268"/>
          <cell r="H268"/>
          <cell r="I268"/>
        </row>
        <row r="269">
          <cell r="A269">
            <v>312680</v>
          </cell>
          <cell r="B269" t="str">
            <v>FREI GASPAR</v>
          </cell>
          <cell r="C269" t="str">
            <v>MG</v>
          </cell>
          <cell r="D269">
            <v>53754</v>
          </cell>
          <cell r="E269">
            <v>899826</v>
          </cell>
          <cell r="F269"/>
          <cell r="G269"/>
          <cell r="H269"/>
          <cell r="I269"/>
        </row>
        <row r="270">
          <cell r="A270">
            <v>431142</v>
          </cell>
          <cell r="B270" t="str">
            <v>LAJEADO DO BUGRE</v>
          </cell>
          <cell r="C270" t="str">
            <v>RS</v>
          </cell>
          <cell r="D270">
            <v>18367</v>
          </cell>
          <cell r="E270">
            <v>100260</v>
          </cell>
          <cell r="F270"/>
          <cell r="G270"/>
          <cell r="H270"/>
          <cell r="I270"/>
        </row>
        <row r="271">
          <cell r="A271">
            <v>311450</v>
          </cell>
          <cell r="B271" t="str">
            <v>CARMOPOLIS DE MINAS</v>
          </cell>
          <cell r="C271" t="str">
            <v>MG</v>
          </cell>
          <cell r="D271">
            <v>132691</v>
          </cell>
          <cell r="E271">
            <v>951676</v>
          </cell>
          <cell r="F271"/>
          <cell r="G271"/>
          <cell r="H271"/>
          <cell r="I271"/>
        </row>
        <row r="272">
          <cell r="A272">
            <v>311547</v>
          </cell>
          <cell r="B272" t="str">
            <v>CATUTI</v>
          </cell>
          <cell r="C272" t="str">
            <v>MG</v>
          </cell>
          <cell r="D272">
            <v>32771</v>
          </cell>
          <cell r="E272">
            <v>466601</v>
          </cell>
          <cell r="F272"/>
          <cell r="G272"/>
          <cell r="H272"/>
          <cell r="I272"/>
        </row>
        <row r="273">
          <cell r="A273">
            <v>314995</v>
          </cell>
          <cell r="B273" t="str">
            <v>PERIQUITO</v>
          </cell>
          <cell r="C273" t="str">
            <v>MG</v>
          </cell>
          <cell r="D273">
            <v>62201</v>
          </cell>
          <cell r="E273">
            <v>633722</v>
          </cell>
          <cell r="F273"/>
          <cell r="G273"/>
          <cell r="H273"/>
          <cell r="I273"/>
        </row>
        <row r="274">
          <cell r="A274">
            <v>310040</v>
          </cell>
          <cell r="B274" t="str">
            <v>ACAIACA</v>
          </cell>
          <cell r="C274" t="str">
            <v>MG</v>
          </cell>
          <cell r="D274">
            <v>155358</v>
          </cell>
          <cell r="E274">
            <v>1168362</v>
          </cell>
          <cell r="F274"/>
          <cell r="G274"/>
          <cell r="H274"/>
          <cell r="I274"/>
        </row>
        <row r="275">
          <cell r="A275">
            <v>312380</v>
          </cell>
          <cell r="B275" t="str">
            <v>ENGENHEIRO NAVARRO</v>
          </cell>
          <cell r="C275" t="str">
            <v>MG</v>
          </cell>
          <cell r="D275">
            <v>67826</v>
          </cell>
          <cell r="E275">
            <v>472659</v>
          </cell>
          <cell r="F275"/>
          <cell r="G275"/>
          <cell r="H275"/>
          <cell r="I275"/>
        </row>
        <row r="276">
          <cell r="A276">
            <v>312070</v>
          </cell>
          <cell r="B276" t="str">
            <v>CRUZEIRO DA FORTALEZA</v>
          </cell>
          <cell r="C276" t="str">
            <v>MG</v>
          </cell>
          <cell r="D276">
            <v>23492</v>
          </cell>
          <cell r="E276">
            <v>581754</v>
          </cell>
          <cell r="F276"/>
          <cell r="G276"/>
          <cell r="H276"/>
          <cell r="I276"/>
        </row>
        <row r="277">
          <cell r="A277">
            <v>520495</v>
          </cell>
          <cell r="B277" t="str">
            <v>CAMPOS VERDES</v>
          </cell>
          <cell r="C277" t="str">
            <v>GO</v>
          </cell>
          <cell r="D277"/>
          <cell r="E277"/>
          <cell r="F277"/>
          <cell r="G277"/>
          <cell r="H277"/>
          <cell r="I277"/>
        </row>
        <row r="278">
          <cell r="A278">
            <v>316265</v>
          </cell>
          <cell r="B278" t="str">
            <v>SAO JOAO DO PACUI</v>
          </cell>
          <cell r="C278" t="str">
            <v>MG</v>
          </cell>
          <cell r="D278">
            <v>51739</v>
          </cell>
          <cell r="E278">
            <v>555175</v>
          </cell>
          <cell r="F278"/>
          <cell r="G278"/>
          <cell r="H278"/>
          <cell r="I278"/>
        </row>
        <row r="279">
          <cell r="A279">
            <v>421187</v>
          </cell>
          <cell r="B279" t="str">
            <v>PAIAL</v>
          </cell>
          <cell r="C279" t="str">
            <v>SC</v>
          </cell>
          <cell r="D279">
            <v>54086</v>
          </cell>
          <cell r="E279"/>
          <cell r="F279"/>
          <cell r="G279"/>
          <cell r="H279"/>
          <cell r="I279"/>
        </row>
        <row r="280">
          <cell r="A280">
            <v>311890</v>
          </cell>
          <cell r="B280" t="str">
            <v>CORDISBURGO</v>
          </cell>
          <cell r="C280" t="str">
            <v>MG</v>
          </cell>
          <cell r="D280">
            <v>13743</v>
          </cell>
          <cell r="E280">
            <v>2838471</v>
          </cell>
          <cell r="F280"/>
          <cell r="G280"/>
          <cell r="H280"/>
          <cell r="I280"/>
        </row>
        <row r="281">
          <cell r="A281">
            <v>315480</v>
          </cell>
          <cell r="B281" t="str">
            <v>RIO ACIMA</v>
          </cell>
          <cell r="C281" t="str">
            <v>MG</v>
          </cell>
          <cell r="D281">
            <v>166718</v>
          </cell>
          <cell r="E281">
            <v>1230598</v>
          </cell>
          <cell r="F281"/>
          <cell r="G281"/>
          <cell r="H281"/>
          <cell r="I281"/>
        </row>
        <row r="282">
          <cell r="A282">
            <v>430692</v>
          </cell>
          <cell r="B282" t="str">
            <v>ENGENHO VELHO</v>
          </cell>
          <cell r="C282" t="str">
            <v>RS</v>
          </cell>
          <cell r="D282">
            <v>4773</v>
          </cell>
          <cell r="E282">
            <v>631602</v>
          </cell>
          <cell r="F282"/>
          <cell r="G282"/>
          <cell r="H282"/>
          <cell r="I282"/>
        </row>
        <row r="283">
          <cell r="A283">
            <v>315750</v>
          </cell>
          <cell r="B283" t="str">
            <v>SANTA EFIGENIA DE MINAS</v>
          </cell>
          <cell r="C283" t="str">
            <v>MG</v>
          </cell>
          <cell r="D283">
            <v>76746</v>
          </cell>
          <cell r="E283">
            <v>510324</v>
          </cell>
          <cell r="F283"/>
          <cell r="G283"/>
          <cell r="H283"/>
          <cell r="I283"/>
        </row>
        <row r="284">
          <cell r="A284">
            <v>313800</v>
          </cell>
          <cell r="B284" t="str">
            <v>LARANJAL</v>
          </cell>
          <cell r="C284" t="str">
            <v>MG</v>
          </cell>
          <cell r="D284">
            <v>48525</v>
          </cell>
          <cell r="E284">
            <v>325968</v>
          </cell>
          <cell r="F284"/>
          <cell r="G284"/>
          <cell r="H284"/>
          <cell r="I284"/>
        </row>
        <row r="285">
          <cell r="A285">
            <v>315733</v>
          </cell>
          <cell r="B285" t="str">
            <v>SANTA CRUZ DE MINAS</v>
          </cell>
          <cell r="C285" t="str">
            <v>MG</v>
          </cell>
          <cell r="D285">
            <v>238947</v>
          </cell>
          <cell r="E285">
            <v>984197</v>
          </cell>
          <cell r="F285"/>
          <cell r="G285"/>
          <cell r="H285"/>
          <cell r="I285"/>
        </row>
        <row r="286">
          <cell r="A286">
            <v>310650</v>
          </cell>
          <cell r="B286" t="str">
            <v>BERILO</v>
          </cell>
          <cell r="C286" t="str">
            <v>MG</v>
          </cell>
          <cell r="D286">
            <v>116627</v>
          </cell>
          <cell r="E286">
            <v>1184575</v>
          </cell>
          <cell r="F286"/>
          <cell r="G286"/>
          <cell r="H286"/>
          <cell r="I286"/>
        </row>
        <row r="287">
          <cell r="A287">
            <v>311115</v>
          </cell>
          <cell r="B287" t="str">
            <v>CAMPO AZUL</v>
          </cell>
          <cell r="C287" t="str">
            <v>MG</v>
          </cell>
          <cell r="D287">
            <v>31099</v>
          </cell>
          <cell r="E287">
            <v>837987</v>
          </cell>
          <cell r="F287"/>
          <cell r="G287"/>
          <cell r="H287"/>
          <cell r="I287"/>
        </row>
        <row r="288">
          <cell r="A288">
            <v>311660</v>
          </cell>
          <cell r="B288" t="str">
            <v>CLAUDIO</v>
          </cell>
          <cell r="C288" t="str">
            <v>MG</v>
          </cell>
          <cell r="D288">
            <v>305504</v>
          </cell>
          <cell r="E288">
            <v>2127583</v>
          </cell>
          <cell r="F288"/>
          <cell r="G288"/>
          <cell r="H288"/>
          <cell r="I288"/>
        </row>
        <row r="289">
          <cell r="A289">
            <v>314390</v>
          </cell>
          <cell r="B289" t="str">
            <v>MURIAE</v>
          </cell>
          <cell r="C289" t="str">
            <v>MG</v>
          </cell>
          <cell r="D289">
            <v>137144</v>
          </cell>
          <cell r="E289">
            <v>49769900</v>
          </cell>
          <cell r="F289"/>
          <cell r="G289"/>
          <cell r="H289"/>
          <cell r="I289"/>
        </row>
        <row r="290">
          <cell r="A290">
            <v>311240</v>
          </cell>
          <cell r="B290" t="str">
            <v>CAPETINGA</v>
          </cell>
          <cell r="C290" t="str">
            <v>MG</v>
          </cell>
          <cell r="D290">
            <v>30498</v>
          </cell>
          <cell r="E290">
            <v>8234740</v>
          </cell>
          <cell r="F290"/>
          <cell r="G290"/>
          <cell r="H290"/>
          <cell r="I290"/>
        </row>
        <row r="291">
          <cell r="A291">
            <v>310163</v>
          </cell>
          <cell r="B291" t="str">
            <v>ALFREDO VASCONCELOS</v>
          </cell>
          <cell r="C291" t="str">
            <v>MG</v>
          </cell>
          <cell r="D291">
            <v>149558</v>
          </cell>
          <cell r="E291">
            <v>790567</v>
          </cell>
          <cell r="F291"/>
          <cell r="G291"/>
          <cell r="H291"/>
          <cell r="I291"/>
        </row>
        <row r="292">
          <cell r="A292">
            <v>310230</v>
          </cell>
          <cell r="B292" t="str">
            <v>ALVINOPOLIS</v>
          </cell>
          <cell r="C292" t="str">
            <v>MG</v>
          </cell>
          <cell r="D292">
            <v>270895</v>
          </cell>
          <cell r="E292">
            <v>2483759</v>
          </cell>
          <cell r="F292"/>
          <cell r="G292"/>
          <cell r="H292"/>
          <cell r="I292"/>
        </row>
        <row r="293">
          <cell r="A293">
            <v>411040</v>
          </cell>
          <cell r="B293" t="str">
            <v>INDIANOPOLIS</v>
          </cell>
          <cell r="C293" t="str">
            <v>PR</v>
          </cell>
          <cell r="D293">
            <v>115369</v>
          </cell>
          <cell r="E293">
            <v>540971</v>
          </cell>
          <cell r="F293"/>
          <cell r="G293"/>
          <cell r="H293"/>
          <cell r="I293"/>
        </row>
        <row r="294">
          <cell r="A294">
            <v>430845</v>
          </cell>
          <cell r="B294" t="str">
            <v>FORTALEZA DOS VALOS</v>
          </cell>
          <cell r="C294" t="str">
            <v>RS</v>
          </cell>
          <cell r="D294">
            <v>89948</v>
          </cell>
          <cell r="E294">
            <v>457638</v>
          </cell>
          <cell r="F294"/>
          <cell r="G294"/>
          <cell r="H294"/>
          <cell r="I294"/>
        </row>
        <row r="295">
          <cell r="A295">
            <v>310970</v>
          </cell>
          <cell r="B295" t="str">
            <v>CACHOEIRA DE MINAS</v>
          </cell>
          <cell r="C295" t="str">
            <v>MG</v>
          </cell>
          <cell r="D295"/>
          <cell r="E295">
            <v>82566</v>
          </cell>
          <cell r="F295"/>
          <cell r="G295"/>
          <cell r="H295"/>
          <cell r="I295"/>
        </row>
        <row r="296">
          <cell r="A296">
            <v>316100</v>
          </cell>
          <cell r="B296" t="str">
            <v>SAO DOMINGOS DO PRATA</v>
          </cell>
          <cell r="C296" t="str">
            <v>MG</v>
          </cell>
          <cell r="D296">
            <v>197041</v>
          </cell>
          <cell r="E296">
            <v>888431</v>
          </cell>
          <cell r="F296"/>
          <cell r="G296"/>
          <cell r="H296"/>
          <cell r="I296"/>
        </row>
        <row r="297">
          <cell r="A297">
            <v>421440</v>
          </cell>
          <cell r="B297" t="str">
            <v>RIO DAS ANTAS</v>
          </cell>
          <cell r="C297" t="str">
            <v>SC</v>
          </cell>
          <cell r="D297">
            <v>75557</v>
          </cell>
          <cell r="E297">
            <v>357395</v>
          </cell>
          <cell r="F297"/>
          <cell r="G297"/>
          <cell r="H297"/>
          <cell r="I297"/>
        </row>
        <row r="298">
          <cell r="A298">
            <v>311995</v>
          </cell>
          <cell r="B298" t="str">
            <v>CORREGO FUNDO</v>
          </cell>
          <cell r="C298" t="str">
            <v>MG</v>
          </cell>
          <cell r="D298">
            <v>108849</v>
          </cell>
          <cell r="E298">
            <v>1040164</v>
          </cell>
          <cell r="F298"/>
          <cell r="G298"/>
          <cell r="H298"/>
          <cell r="I298"/>
        </row>
        <row r="299">
          <cell r="A299">
            <v>421568</v>
          </cell>
          <cell r="B299" t="str">
            <v>SANTA TEREZINHA DO PROGRESSO</v>
          </cell>
          <cell r="C299" t="str">
            <v>SC</v>
          </cell>
          <cell r="D299">
            <v>42097</v>
          </cell>
          <cell r="E299">
            <v>168293</v>
          </cell>
          <cell r="F299"/>
          <cell r="G299"/>
          <cell r="H299"/>
          <cell r="I299"/>
        </row>
        <row r="300">
          <cell r="A300">
            <v>316740</v>
          </cell>
          <cell r="B300" t="str">
            <v>SILVIANOPOLIS</v>
          </cell>
          <cell r="C300" t="str">
            <v>MG</v>
          </cell>
          <cell r="D300">
            <v>94733</v>
          </cell>
          <cell r="E300">
            <v>949159</v>
          </cell>
          <cell r="F300"/>
          <cell r="G300"/>
          <cell r="H300"/>
          <cell r="I300"/>
        </row>
        <row r="301">
          <cell r="A301">
            <v>311480</v>
          </cell>
          <cell r="B301" t="str">
            <v>CARVALHOS</v>
          </cell>
          <cell r="C301" t="str">
            <v>MG</v>
          </cell>
          <cell r="D301">
            <v>42348</v>
          </cell>
          <cell r="E301">
            <v>394466</v>
          </cell>
          <cell r="F301"/>
          <cell r="G301"/>
          <cell r="H301"/>
          <cell r="I301"/>
        </row>
        <row r="302">
          <cell r="A302">
            <v>313505</v>
          </cell>
          <cell r="B302" t="str">
            <v>JAIBA</v>
          </cell>
          <cell r="C302" t="str">
            <v>MG</v>
          </cell>
          <cell r="D302">
            <v>199847</v>
          </cell>
          <cell r="E302">
            <v>4139993</v>
          </cell>
          <cell r="F302"/>
          <cell r="G302"/>
          <cell r="H302"/>
          <cell r="I302"/>
        </row>
        <row r="303">
          <cell r="A303">
            <v>313140</v>
          </cell>
          <cell r="B303" t="str">
            <v>IPIACU</v>
          </cell>
          <cell r="C303" t="str">
            <v>MG</v>
          </cell>
          <cell r="D303">
            <v>65944</v>
          </cell>
          <cell r="E303">
            <v>275780</v>
          </cell>
          <cell r="F303"/>
          <cell r="G303"/>
          <cell r="H303"/>
          <cell r="I303"/>
        </row>
        <row r="304">
          <cell r="A304">
            <v>314710</v>
          </cell>
          <cell r="B304" t="str">
            <v>PARA DE MINAS</v>
          </cell>
          <cell r="C304" t="str">
            <v>MG</v>
          </cell>
          <cell r="D304">
            <v>986140</v>
          </cell>
          <cell r="E304">
            <v>7269639</v>
          </cell>
          <cell r="F304"/>
          <cell r="G304"/>
          <cell r="H304"/>
          <cell r="I304"/>
        </row>
        <row r="305">
          <cell r="A305">
            <v>310825</v>
          </cell>
          <cell r="B305" t="str">
            <v>BONITO DE MINAS</v>
          </cell>
          <cell r="C305" t="str">
            <v>MG</v>
          </cell>
          <cell r="D305">
            <v>133157</v>
          </cell>
          <cell r="E305">
            <v>986798</v>
          </cell>
          <cell r="F305"/>
          <cell r="G305"/>
          <cell r="H305"/>
          <cell r="I305"/>
        </row>
        <row r="306">
          <cell r="A306">
            <v>314620</v>
          </cell>
          <cell r="B306" t="str">
            <v>OURO VERDE DE MINAS</v>
          </cell>
          <cell r="C306" t="str">
            <v>MG</v>
          </cell>
          <cell r="D306">
            <v>1594</v>
          </cell>
          <cell r="E306">
            <v>2777000</v>
          </cell>
          <cell r="F306"/>
          <cell r="G306"/>
          <cell r="H306"/>
          <cell r="I306"/>
        </row>
        <row r="307">
          <cell r="A307">
            <v>410370</v>
          </cell>
          <cell r="B307" t="str">
            <v>CAMBE</v>
          </cell>
          <cell r="C307" t="str">
            <v>PR</v>
          </cell>
          <cell r="D307">
            <v>1106322</v>
          </cell>
          <cell r="E307">
            <v>2843714</v>
          </cell>
          <cell r="F307"/>
          <cell r="G307"/>
          <cell r="H307"/>
          <cell r="I307"/>
        </row>
        <row r="308">
          <cell r="A308">
            <v>314230</v>
          </cell>
          <cell r="B308" t="str">
            <v>MOEDA</v>
          </cell>
          <cell r="C308" t="str">
            <v>MG</v>
          </cell>
          <cell r="D308">
            <v>81960</v>
          </cell>
          <cell r="E308">
            <v>215283</v>
          </cell>
          <cell r="F308"/>
          <cell r="G308"/>
          <cell r="H308"/>
          <cell r="I308"/>
        </row>
        <row r="309">
          <cell r="A309">
            <v>311620</v>
          </cell>
          <cell r="B309" t="str">
            <v>CHIADOR</v>
          </cell>
          <cell r="C309" t="str">
            <v>MG</v>
          </cell>
          <cell r="D309">
            <v>130219</v>
          </cell>
          <cell r="E309">
            <v>1013296</v>
          </cell>
          <cell r="F309"/>
          <cell r="G309"/>
          <cell r="H309"/>
          <cell r="I309"/>
        </row>
        <row r="310">
          <cell r="A310">
            <v>312740</v>
          </cell>
          <cell r="B310" t="str">
            <v>GONCALVES</v>
          </cell>
          <cell r="C310" t="str">
            <v>MG</v>
          </cell>
          <cell r="D310">
            <v>63984</v>
          </cell>
          <cell r="E310">
            <v>468999</v>
          </cell>
          <cell r="F310"/>
          <cell r="G310"/>
          <cell r="H310"/>
          <cell r="I310"/>
        </row>
        <row r="311">
          <cell r="A311">
            <v>312210</v>
          </cell>
          <cell r="B311" t="str">
            <v>DIVINO DAS LARANJEIRAS</v>
          </cell>
          <cell r="C311" t="str">
            <v>MG</v>
          </cell>
          <cell r="D311">
            <v>45297</v>
          </cell>
          <cell r="E311">
            <v>873266</v>
          </cell>
          <cell r="F311"/>
          <cell r="G311"/>
          <cell r="H311"/>
          <cell r="I311"/>
        </row>
        <row r="312">
          <cell r="A312">
            <v>313370</v>
          </cell>
          <cell r="B312" t="str">
            <v>ITATIAIUCU</v>
          </cell>
          <cell r="C312" t="str">
            <v>MG</v>
          </cell>
          <cell r="D312">
            <v>502040</v>
          </cell>
          <cell r="E312">
            <v>5913350</v>
          </cell>
          <cell r="F312"/>
          <cell r="G312"/>
          <cell r="H312"/>
          <cell r="I312"/>
        </row>
        <row r="313">
          <cell r="A313">
            <v>310420</v>
          </cell>
          <cell r="B313" t="str">
            <v>ARCOS</v>
          </cell>
          <cell r="C313" t="str">
            <v>MG</v>
          </cell>
          <cell r="D313">
            <v>368771</v>
          </cell>
          <cell r="E313">
            <v>2806082</v>
          </cell>
          <cell r="F313"/>
          <cell r="G313"/>
          <cell r="H313"/>
          <cell r="I313"/>
        </row>
        <row r="314">
          <cell r="A314">
            <v>317190</v>
          </cell>
          <cell r="B314" t="str">
            <v>VIRGOLANDIA</v>
          </cell>
          <cell r="C314" t="str">
            <v>MG</v>
          </cell>
          <cell r="D314">
            <v>177631</v>
          </cell>
          <cell r="E314">
            <v>792952</v>
          </cell>
          <cell r="F314"/>
          <cell r="G314"/>
          <cell r="H314"/>
          <cell r="I314"/>
        </row>
        <row r="315">
          <cell r="A315">
            <v>314170</v>
          </cell>
          <cell r="B315" t="str">
            <v>MESQUITA</v>
          </cell>
          <cell r="C315" t="str">
            <v>MG</v>
          </cell>
          <cell r="D315">
            <v>95338</v>
          </cell>
          <cell r="E315">
            <v>582230</v>
          </cell>
          <cell r="F315"/>
          <cell r="G315"/>
          <cell r="H315"/>
          <cell r="I315"/>
        </row>
        <row r="316">
          <cell r="A316">
            <v>420005</v>
          </cell>
          <cell r="B316" t="str">
            <v>ABDON BATISTA</v>
          </cell>
          <cell r="C316" t="str">
            <v>SC</v>
          </cell>
          <cell r="D316">
            <v>61686</v>
          </cell>
          <cell r="E316">
            <v>32815</v>
          </cell>
          <cell r="F316"/>
          <cell r="G316"/>
          <cell r="H316"/>
          <cell r="I316"/>
        </row>
        <row r="317">
          <cell r="A317">
            <v>313115</v>
          </cell>
          <cell r="B317" t="str">
            <v>IPABA</v>
          </cell>
          <cell r="C317" t="str">
            <v>MG</v>
          </cell>
          <cell r="D317">
            <v>138135</v>
          </cell>
          <cell r="E317">
            <v>1132281</v>
          </cell>
          <cell r="F317"/>
          <cell r="G317"/>
          <cell r="H317"/>
          <cell r="I317"/>
        </row>
        <row r="318">
          <cell r="A318">
            <v>310840</v>
          </cell>
          <cell r="B318" t="str">
            <v>BOTELHOS</v>
          </cell>
          <cell r="C318" t="str">
            <v>MG</v>
          </cell>
          <cell r="D318">
            <v>45371</v>
          </cell>
          <cell r="E318">
            <v>4389596</v>
          </cell>
          <cell r="F318"/>
          <cell r="G318"/>
          <cell r="H318"/>
          <cell r="I318"/>
        </row>
        <row r="319">
          <cell r="A319">
            <v>313440</v>
          </cell>
          <cell r="B319" t="str">
            <v>ITURAMA</v>
          </cell>
          <cell r="C319" t="str">
            <v>MG</v>
          </cell>
          <cell r="D319">
            <v>25924</v>
          </cell>
          <cell r="E319">
            <v>283584</v>
          </cell>
          <cell r="F319"/>
          <cell r="G319"/>
          <cell r="H319"/>
          <cell r="I319"/>
        </row>
        <row r="320">
          <cell r="A320">
            <v>420450</v>
          </cell>
          <cell r="B320" t="str">
            <v>CORUPA</v>
          </cell>
          <cell r="C320" t="str">
            <v>SC</v>
          </cell>
          <cell r="D320">
            <v>131661</v>
          </cell>
          <cell r="E320">
            <v>435229</v>
          </cell>
          <cell r="F320"/>
          <cell r="G320"/>
          <cell r="H320"/>
          <cell r="I320"/>
        </row>
        <row r="321">
          <cell r="A321">
            <v>313530</v>
          </cell>
          <cell r="B321" t="str">
            <v>JAPARAIBA</v>
          </cell>
          <cell r="C321" t="str">
            <v>MG</v>
          </cell>
          <cell r="D321">
            <v>71061</v>
          </cell>
          <cell r="E321">
            <v>432040</v>
          </cell>
          <cell r="F321"/>
          <cell r="G321"/>
          <cell r="H321"/>
          <cell r="I321"/>
        </row>
        <row r="322">
          <cell r="A322">
            <v>313060</v>
          </cell>
          <cell r="B322" t="str">
            <v>INCONFIDENTES</v>
          </cell>
          <cell r="C322" t="str">
            <v>MG</v>
          </cell>
          <cell r="D322">
            <v>69209</v>
          </cell>
          <cell r="E322">
            <v>6650968</v>
          </cell>
          <cell r="F322"/>
          <cell r="G322"/>
          <cell r="H322"/>
          <cell r="I322"/>
        </row>
        <row r="323">
          <cell r="A323">
            <v>312160</v>
          </cell>
          <cell r="B323" t="str">
            <v>DIAMANTINA</v>
          </cell>
          <cell r="C323" t="str">
            <v>MG</v>
          </cell>
          <cell r="D323">
            <v>468069</v>
          </cell>
          <cell r="E323">
            <v>3476914</v>
          </cell>
          <cell r="F323"/>
          <cell r="G323"/>
          <cell r="H323"/>
          <cell r="I323"/>
        </row>
        <row r="324">
          <cell r="A324">
            <v>420445</v>
          </cell>
          <cell r="B324" t="str">
            <v>CORONEL MARTINS</v>
          </cell>
          <cell r="C324" t="str">
            <v>SC</v>
          </cell>
          <cell r="D324">
            <v>38915</v>
          </cell>
          <cell r="E324">
            <v>202233</v>
          </cell>
          <cell r="F324"/>
          <cell r="G324"/>
          <cell r="H324"/>
          <cell r="I324"/>
        </row>
        <row r="325">
          <cell r="A325">
            <v>314915</v>
          </cell>
          <cell r="B325" t="str">
            <v>PEDRAS DE MARIA DA CRUZ</v>
          </cell>
          <cell r="C325" t="str">
            <v>MG</v>
          </cell>
          <cell r="D325">
            <v>75545</v>
          </cell>
          <cell r="E325">
            <v>746055</v>
          </cell>
          <cell r="F325"/>
          <cell r="G325"/>
          <cell r="H325"/>
          <cell r="I325"/>
        </row>
        <row r="326">
          <cell r="A326">
            <v>313010</v>
          </cell>
          <cell r="B326" t="str">
            <v>IGARAPE</v>
          </cell>
          <cell r="C326" t="str">
            <v>MG</v>
          </cell>
          <cell r="D326">
            <v>688</v>
          </cell>
          <cell r="E326">
            <v>38762669</v>
          </cell>
          <cell r="F326"/>
          <cell r="G326"/>
          <cell r="H326"/>
          <cell r="I326"/>
        </row>
        <row r="327">
          <cell r="A327">
            <v>420240</v>
          </cell>
          <cell r="B327" t="str">
            <v>BLUMENAU</v>
          </cell>
          <cell r="C327" t="str">
            <v>SC</v>
          </cell>
          <cell r="D327"/>
          <cell r="E327"/>
          <cell r="F327"/>
          <cell r="G327"/>
          <cell r="H327"/>
          <cell r="I327"/>
        </row>
        <row r="328">
          <cell r="A328">
            <v>314360</v>
          </cell>
          <cell r="B328" t="str">
            <v>MORRO DA GARCA</v>
          </cell>
          <cell r="C328" t="str">
            <v>MG</v>
          </cell>
          <cell r="D328">
            <v>50589</v>
          </cell>
          <cell r="E328">
            <v>535044</v>
          </cell>
          <cell r="F328"/>
          <cell r="G328"/>
          <cell r="H328"/>
          <cell r="I328"/>
        </row>
        <row r="329">
          <cell r="A329">
            <v>317140</v>
          </cell>
          <cell r="B329" t="str">
            <v>VIEIRAS</v>
          </cell>
          <cell r="C329" t="str">
            <v>MG</v>
          </cell>
          <cell r="D329">
            <v>845</v>
          </cell>
          <cell r="E329">
            <v>3174134</v>
          </cell>
          <cell r="F329"/>
          <cell r="G329"/>
          <cell r="H329"/>
          <cell r="I329"/>
        </row>
        <row r="330">
          <cell r="A330">
            <v>315240</v>
          </cell>
          <cell r="B330" t="str">
            <v>POTE</v>
          </cell>
          <cell r="C330" t="str">
            <v>MG</v>
          </cell>
          <cell r="D330">
            <v>75888</v>
          </cell>
          <cell r="E330">
            <v>1001009</v>
          </cell>
          <cell r="F330"/>
          <cell r="G330"/>
          <cell r="H330"/>
          <cell r="I330"/>
        </row>
        <row r="331">
          <cell r="A331">
            <v>421290</v>
          </cell>
          <cell r="B331" t="str">
            <v>PINHALZINHO</v>
          </cell>
          <cell r="C331" t="str">
            <v>SC</v>
          </cell>
          <cell r="D331">
            <v>275076</v>
          </cell>
          <cell r="E331">
            <v>179534</v>
          </cell>
          <cell r="F331"/>
          <cell r="G331"/>
          <cell r="H331"/>
          <cell r="I331"/>
        </row>
        <row r="332">
          <cell r="A332">
            <v>313090</v>
          </cell>
          <cell r="B332" t="str">
            <v>INHAPIM</v>
          </cell>
          <cell r="C332" t="str">
            <v>MG</v>
          </cell>
          <cell r="D332">
            <v>217939</v>
          </cell>
          <cell r="E332">
            <v>763333</v>
          </cell>
          <cell r="F332"/>
          <cell r="G332"/>
          <cell r="H332"/>
          <cell r="I332"/>
        </row>
        <row r="333">
          <cell r="A333">
            <v>420895</v>
          </cell>
          <cell r="B333" t="str">
            <v>JARDINOPOLIS</v>
          </cell>
          <cell r="C333" t="str">
            <v>SC</v>
          </cell>
          <cell r="D333">
            <v>26546</v>
          </cell>
          <cell r="E333">
            <v>97308</v>
          </cell>
          <cell r="F333"/>
          <cell r="G333"/>
          <cell r="H333"/>
          <cell r="I333"/>
        </row>
        <row r="334">
          <cell r="A334">
            <v>312390</v>
          </cell>
          <cell r="B334" t="str">
            <v>ENTRE RIOS DE MINAS</v>
          </cell>
          <cell r="C334" t="str">
            <v>MG</v>
          </cell>
          <cell r="D334">
            <v>93780</v>
          </cell>
          <cell r="E334">
            <v>822497</v>
          </cell>
          <cell r="F334"/>
          <cell r="G334"/>
          <cell r="H334"/>
          <cell r="I334"/>
        </row>
        <row r="335">
          <cell r="A335">
            <v>312737</v>
          </cell>
          <cell r="B335" t="str">
            <v>GOIABEIRA</v>
          </cell>
          <cell r="C335" t="str">
            <v>MG</v>
          </cell>
          <cell r="D335">
            <v>28420</v>
          </cell>
          <cell r="E335">
            <v>217441</v>
          </cell>
          <cell r="F335"/>
          <cell r="G335"/>
          <cell r="H335"/>
          <cell r="I335"/>
        </row>
        <row r="336">
          <cell r="A336">
            <v>420530</v>
          </cell>
          <cell r="B336" t="str">
            <v>FAXINAL DOS GUEDES</v>
          </cell>
          <cell r="C336" t="str">
            <v>SC</v>
          </cell>
          <cell r="D336">
            <v>77987</v>
          </cell>
          <cell r="E336"/>
          <cell r="F336"/>
          <cell r="G336"/>
          <cell r="H336"/>
          <cell r="I336"/>
        </row>
        <row r="337">
          <cell r="A337">
            <v>317150</v>
          </cell>
          <cell r="B337" t="str">
            <v>MATHIAS LOBATO</v>
          </cell>
          <cell r="C337" t="str">
            <v>MG</v>
          </cell>
          <cell r="D337">
            <v>31626</v>
          </cell>
          <cell r="E337">
            <v>324349</v>
          </cell>
          <cell r="F337"/>
          <cell r="G337"/>
          <cell r="H337"/>
          <cell r="I337"/>
        </row>
        <row r="338">
          <cell r="A338">
            <v>313507</v>
          </cell>
          <cell r="B338" t="str">
            <v>JAMPRUCA</v>
          </cell>
          <cell r="C338" t="str">
            <v>MG</v>
          </cell>
          <cell r="D338">
            <v>61693</v>
          </cell>
          <cell r="E338">
            <v>96569</v>
          </cell>
          <cell r="F338"/>
          <cell r="G338"/>
          <cell r="H338"/>
          <cell r="I338"/>
        </row>
        <row r="339">
          <cell r="A339">
            <v>352420</v>
          </cell>
          <cell r="B339" t="str">
            <v>JABORANDI</v>
          </cell>
          <cell r="C339" t="str">
            <v>SP</v>
          </cell>
          <cell r="D339"/>
          <cell r="E339">
            <v>331517</v>
          </cell>
          <cell r="F339"/>
          <cell r="G339"/>
          <cell r="H339"/>
          <cell r="I339"/>
        </row>
        <row r="340">
          <cell r="A340">
            <v>313545</v>
          </cell>
          <cell r="B340" t="str">
            <v>JENIPAPO DE MINAS</v>
          </cell>
          <cell r="C340" t="str">
            <v>MG</v>
          </cell>
          <cell r="D340">
            <v>146025</v>
          </cell>
          <cell r="E340">
            <v>700992</v>
          </cell>
          <cell r="F340"/>
          <cell r="G340"/>
          <cell r="H340"/>
          <cell r="I340"/>
        </row>
        <row r="341">
          <cell r="A341">
            <v>353790</v>
          </cell>
          <cell r="B341" t="str">
            <v>PILAR DO SUL</v>
          </cell>
          <cell r="C341" t="str">
            <v>SP</v>
          </cell>
          <cell r="D341">
            <v>262416</v>
          </cell>
          <cell r="E341">
            <v>99945</v>
          </cell>
          <cell r="F341"/>
          <cell r="G341"/>
          <cell r="H341"/>
          <cell r="I341"/>
        </row>
        <row r="342">
          <cell r="A342">
            <v>314520</v>
          </cell>
          <cell r="B342" t="str">
            <v>NOVA SERRANA</v>
          </cell>
          <cell r="C342" t="str">
            <v>MG</v>
          </cell>
          <cell r="D342">
            <v>669979</v>
          </cell>
          <cell r="E342">
            <v>7226581</v>
          </cell>
          <cell r="F342"/>
          <cell r="G342"/>
          <cell r="H342"/>
          <cell r="I342"/>
        </row>
        <row r="343">
          <cell r="A343">
            <v>316294</v>
          </cell>
          <cell r="B343" t="str">
            <v>SAO JOSE DA BARRA</v>
          </cell>
          <cell r="C343" t="str">
            <v>MG</v>
          </cell>
          <cell r="D343">
            <v>57247</v>
          </cell>
          <cell r="E343">
            <v>675260</v>
          </cell>
          <cell r="F343"/>
          <cell r="G343"/>
          <cell r="H343"/>
          <cell r="I343"/>
        </row>
        <row r="344">
          <cell r="A344">
            <v>432234</v>
          </cell>
          <cell r="B344" t="str">
            <v>UBIRETAMA</v>
          </cell>
          <cell r="C344" t="str">
            <v>RS</v>
          </cell>
          <cell r="D344">
            <v>46108</v>
          </cell>
          <cell r="E344">
            <v>200214</v>
          </cell>
          <cell r="F344"/>
          <cell r="G344"/>
          <cell r="H344"/>
          <cell r="I344"/>
        </row>
        <row r="345">
          <cell r="A345">
            <v>314500</v>
          </cell>
          <cell r="B345" t="str">
            <v>NOVA PONTE</v>
          </cell>
          <cell r="C345" t="str">
            <v>MG</v>
          </cell>
          <cell r="D345">
            <v>108335</v>
          </cell>
          <cell r="E345">
            <v>799885</v>
          </cell>
          <cell r="F345"/>
          <cell r="G345"/>
          <cell r="H345"/>
          <cell r="I345"/>
        </row>
        <row r="346">
          <cell r="A346">
            <v>420670</v>
          </cell>
          <cell r="B346" t="str">
            <v>HERVAL D'OESTE</v>
          </cell>
          <cell r="C346" t="str">
            <v>SC</v>
          </cell>
          <cell r="D346">
            <v>232784</v>
          </cell>
          <cell r="E346">
            <v>613536</v>
          </cell>
          <cell r="F346"/>
          <cell r="G346"/>
          <cell r="H346"/>
          <cell r="I346"/>
        </row>
        <row r="347">
          <cell r="A347">
            <v>317065</v>
          </cell>
          <cell r="B347" t="str">
            <v>VARGEM GRANDE DO RIO PARDO</v>
          </cell>
          <cell r="C347" t="str">
            <v>MG</v>
          </cell>
          <cell r="D347">
            <v>31159</v>
          </cell>
          <cell r="E347">
            <v>313833</v>
          </cell>
          <cell r="F347"/>
          <cell r="G347"/>
          <cell r="H347"/>
          <cell r="I347"/>
        </row>
        <row r="348">
          <cell r="A348">
            <v>354630</v>
          </cell>
          <cell r="B348" t="str">
            <v>SANTA CRUZ DAS PALMEIRAS</v>
          </cell>
          <cell r="C348" t="str">
            <v>SP</v>
          </cell>
          <cell r="D348">
            <v>194451</v>
          </cell>
          <cell r="E348">
            <v>759848</v>
          </cell>
          <cell r="F348"/>
          <cell r="G348"/>
          <cell r="H348"/>
          <cell r="I348"/>
        </row>
        <row r="349">
          <cell r="A349">
            <v>411470</v>
          </cell>
          <cell r="B349" t="str">
            <v>MARIA HELENA</v>
          </cell>
          <cell r="C349" t="str">
            <v>PR</v>
          </cell>
          <cell r="D349">
            <v>65771</v>
          </cell>
          <cell r="E349">
            <v>268058</v>
          </cell>
          <cell r="F349"/>
          <cell r="G349"/>
          <cell r="H349"/>
          <cell r="I349"/>
        </row>
        <row r="350">
          <cell r="A350">
            <v>431041</v>
          </cell>
          <cell r="B350" t="str">
            <v>INHACORA</v>
          </cell>
          <cell r="C350" t="str">
            <v>RS</v>
          </cell>
          <cell r="D350">
            <v>66032</v>
          </cell>
          <cell r="E350">
            <v>397054</v>
          </cell>
          <cell r="F350"/>
          <cell r="G350"/>
          <cell r="H350"/>
          <cell r="I350"/>
        </row>
        <row r="351">
          <cell r="A351">
            <v>352170</v>
          </cell>
          <cell r="B351" t="str">
            <v>ITABERA</v>
          </cell>
          <cell r="C351" t="str">
            <v>SP</v>
          </cell>
          <cell r="D351">
            <v>189048</v>
          </cell>
          <cell r="E351">
            <v>988951</v>
          </cell>
          <cell r="F351"/>
          <cell r="G351"/>
          <cell r="H351"/>
          <cell r="I351"/>
        </row>
        <row r="352">
          <cell r="A352">
            <v>310190</v>
          </cell>
          <cell r="B352" t="str">
            <v>ALPINOPOLIS</v>
          </cell>
          <cell r="C352" t="str">
            <v>MG</v>
          </cell>
          <cell r="D352">
            <v>167956</v>
          </cell>
          <cell r="E352">
            <v>1563316</v>
          </cell>
          <cell r="F352"/>
          <cell r="G352"/>
          <cell r="H352"/>
          <cell r="I352"/>
        </row>
        <row r="353">
          <cell r="A353">
            <v>420055</v>
          </cell>
          <cell r="B353" t="str">
            <v>AGUAS FRIAS</v>
          </cell>
          <cell r="C353" t="str">
            <v>SC</v>
          </cell>
          <cell r="D353">
            <v>38375</v>
          </cell>
          <cell r="E353">
            <v>199495</v>
          </cell>
          <cell r="F353"/>
          <cell r="G353"/>
          <cell r="H353"/>
          <cell r="I353"/>
        </row>
        <row r="354">
          <cell r="A354">
            <v>310390</v>
          </cell>
          <cell r="B354" t="str">
            <v>ARAUJOS</v>
          </cell>
          <cell r="C354" t="str">
            <v>MG</v>
          </cell>
          <cell r="D354">
            <v>163370</v>
          </cell>
          <cell r="E354">
            <v>658194</v>
          </cell>
          <cell r="F354"/>
          <cell r="G354"/>
          <cell r="H354"/>
          <cell r="I354"/>
        </row>
        <row r="355">
          <cell r="A355">
            <v>316400</v>
          </cell>
          <cell r="B355" t="str">
            <v>SAO PEDRO DOS FERROS</v>
          </cell>
          <cell r="C355" t="str">
            <v>MG</v>
          </cell>
          <cell r="D355">
            <v>113014</v>
          </cell>
          <cell r="E355">
            <v>1213251</v>
          </cell>
          <cell r="F355"/>
          <cell r="G355"/>
          <cell r="H355"/>
          <cell r="I355"/>
        </row>
        <row r="356">
          <cell r="A356">
            <v>312410</v>
          </cell>
          <cell r="B356" t="str">
            <v>ESMERALDAS</v>
          </cell>
          <cell r="C356" t="str">
            <v>MG</v>
          </cell>
          <cell r="D356">
            <v>455974</v>
          </cell>
          <cell r="E356">
            <v>13742441</v>
          </cell>
          <cell r="F356"/>
          <cell r="G356"/>
          <cell r="H356"/>
          <cell r="I356"/>
        </row>
        <row r="357">
          <cell r="A357">
            <v>355350</v>
          </cell>
          <cell r="B357" t="str">
            <v>TAPIRAI</v>
          </cell>
          <cell r="C357" t="str">
            <v>SP</v>
          </cell>
          <cell r="D357">
            <v>62158</v>
          </cell>
          <cell r="E357">
            <v>454909</v>
          </cell>
          <cell r="F357"/>
          <cell r="G357"/>
          <cell r="H357"/>
          <cell r="I357"/>
        </row>
        <row r="358">
          <cell r="A358">
            <v>350540</v>
          </cell>
          <cell r="B358" t="str">
            <v>BARRA DO TURVO</v>
          </cell>
          <cell r="C358" t="str">
            <v>SP</v>
          </cell>
          <cell r="D358">
            <v>67801</v>
          </cell>
          <cell r="E358">
            <v>717780</v>
          </cell>
          <cell r="F358"/>
          <cell r="G358"/>
          <cell r="H358"/>
          <cell r="I358"/>
        </row>
        <row r="359">
          <cell r="A359">
            <v>311570</v>
          </cell>
          <cell r="B359" t="str">
            <v>CENTRAL DE MINAS</v>
          </cell>
          <cell r="C359" t="str">
            <v>MG</v>
          </cell>
          <cell r="D359">
            <v>25</v>
          </cell>
          <cell r="E359">
            <v>76633</v>
          </cell>
          <cell r="F359"/>
          <cell r="G359"/>
          <cell r="H359"/>
          <cell r="I359"/>
        </row>
        <row r="360">
          <cell r="A360">
            <v>431140</v>
          </cell>
          <cell r="B360" t="str">
            <v>LAJEADO</v>
          </cell>
          <cell r="C360" t="str">
            <v>RS</v>
          </cell>
          <cell r="D360">
            <v>1588856</v>
          </cell>
          <cell r="E360">
            <v>4927980</v>
          </cell>
          <cell r="F360"/>
          <cell r="G360"/>
          <cell r="H360"/>
          <cell r="I360"/>
        </row>
        <row r="361">
          <cell r="A361">
            <v>312738</v>
          </cell>
          <cell r="B361" t="str">
            <v>GOIANA</v>
          </cell>
          <cell r="C361" t="str">
            <v>MG</v>
          </cell>
          <cell r="D361">
            <v>5844</v>
          </cell>
          <cell r="E361">
            <v>362897</v>
          </cell>
          <cell r="F361"/>
          <cell r="G361"/>
          <cell r="H361"/>
          <cell r="I361"/>
        </row>
        <row r="362">
          <cell r="A362">
            <v>310945</v>
          </cell>
          <cell r="B362" t="str">
            <v>CABECEIRA GRANDE</v>
          </cell>
          <cell r="C362" t="str">
            <v>MG</v>
          </cell>
          <cell r="D362">
            <v>14003</v>
          </cell>
          <cell r="E362">
            <v>257376</v>
          </cell>
          <cell r="F362"/>
          <cell r="G362"/>
          <cell r="H362"/>
          <cell r="I362"/>
        </row>
        <row r="363">
          <cell r="A363">
            <v>313420</v>
          </cell>
          <cell r="B363" t="str">
            <v>ITUIUTABA</v>
          </cell>
          <cell r="C363" t="str">
            <v>MG</v>
          </cell>
          <cell r="D363">
            <v>823725</v>
          </cell>
          <cell r="E363">
            <v>13471841</v>
          </cell>
          <cell r="F363"/>
          <cell r="G363"/>
          <cell r="H363"/>
          <cell r="I363"/>
        </row>
        <row r="364">
          <cell r="A364">
            <v>317030</v>
          </cell>
          <cell r="B364" t="str">
            <v>UMBURATIBA</v>
          </cell>
          <cell r="C364" t="str">
            <v>MG</v>
          </cell>
          <cell r="D364">
            <v>41690</v>
          </cell>
          <cell r="E364">
            <v>569877</v>
          </cell>
          <cell r="F364"/>
          <cell r="G364"/>
          <cell r="H364"/>
          <cell r="I364"/>
        </row>
        <row r="365">
          <cell r="A365">
            <v>312675</v>
          </cell>
          <cell r="B365" t="str">
            <v>FRANCISCOPOLIS</v>
          </cell>
          <cell r="C365" t="str">
            <v>MG</v>
          </cell>
          <cell r="D365">
            <v>130456</v>
          </cell>
          <cell r="E365">
            <v>826331</v>
          </cell>
          <cell r="F365"/>
          <cell r="G365"/>
          <cell r="H365"/>
          <cell r="I365"/>
        </row>
        <row r="366">
          <cell r="A366">
            <v>312080</v>
          </cell>
          <cell r="B366" t="str">
            <v>CRUZILIA</v>
          </cell>
          <cell r="C366" t="str">
            <v>MG</v>
          </cell>
          <cell r="D366">
            <v>28381</v>
          </cell>
          <cell r="E366">
            <v>849403</v>
          </cell>
          <cell r="F366"/>
          <cell r="G366"/>
          <cell r="H366"/>
          <cell r="I366"/>
        </row>
        <row r="367">
          <cell r="A367">
            <v>315445</v>
          </cell>
          <cell r="B367" t="str">
            <v>RIACHINHO</v>
          </cell>
          <cell r="C367" t="str">
            <v>MG</v>
          </cell>
          <cell r="D367">
            <v>137437</v>
          </cell>
          <cell r="E367">
            <v>593755</v>
          </cell>
          <cell r="F367"/>
          <cell r="G367"/>
          <cell r="H367"/>
          <cell r="I367"/>
        </row>
        <row r="368">
          <cell r="A368">
            <v>421960</v>
          </cell>
          <cell r="B368" t="str">
            <v>XAVANTINA</v>
          </cell>
          <cell r="C368" t="str">
            <v>SC</v>
          </cell>
          <cell r="D368">
            <v>115776</v>
          </cell>
          <cell r="E368">
            <v>498371</v>
          </cell>
          <cell r="F368"/>
          <cell r="G368"/>
          <cell r="H368"/>
          <cell r="I368"/>
        </row>
        <row r="369">
          <cell r="A369">
            <v>421940</v>
          </cell>
          <cell r="B369" t="str">
            <v>WITMARSUM</v>
          </cell>
          <cell r="C369" t="str">
            <v>SC</v>
          </cell>
          <cell r="D369"/>
          <cell r="E369"/>
          <cell r="F369"/>
          <cell r="G369"/>
          <cell r="H369"/>
          <cell r="I369"/>
        </row>
        <row r="370">
          <cell r="A370">
            <v>430485</v>
          </cell>
          <cell r="B370" t="str">
            <v>CARLOS GOMES</v>
          </cell>
          <cell r="C370" t="str">
            <v>RS</v>
          </cell>
          <cell r="D370"/>
          <cell r="E370"/>
          <cell r="F370"/>
          <cell r="G370"/>
          <cell r="H370"/>
          <cell r="I370"/>
        </row>
        <row r="371">
          <cell r="A371">
            <v>317115</v>
          </cell>
          <cell r="B371" t="str">
            <v>VERMELHO NOVO</v>
          </cell>
          <cell r="C371" t="str">
            <v>MG</v>
          </cell>
          <cell r="D371">
            <v>67324</v>
          </cell>
          <cell r="E371">
            <v>302042</v>
          </cell>
          <cell r="F371"/>
          <cell r="G371"/>
          <cell r="H371"/>
          <cell r="I371"/>
        </row>
        <row r="372">
          <cell r="A372">
            <v>310285</v>
          </cell>
          <cell r="B372" t="str">
            <v>ANGELANDIA</v>
          </cell>
          <cell r="C372" t="str">
            <v>MG</v>
          </cell>
          <cell r="D372">
            <v>64877</v>
          </cell>
          <cell r="E372">
            <v>390310</v>
          </cell>
          <cell r="F372"/>
          <cell r="G372"/>
          <cell r="H372"/>
          <cell r="I372"/>
        </row>
        <row r="373">
          <cell r="A373">
            <v>314020</v>
          </cell>
          <cell r="B373" t="str">
            <v>MARIPA DE MINAS</v>
          </cell>
          <cell r="C373" t="str">
            <v>MG</v>
          </cell>
          <cell r="D373">
            <v>77014</v>
          </cell>
          <cell r="E373">
            <v>1780412</v>
          </cell>
          <cell r="F373"/>
          <cell r="G373"/>
          <cell r="H373"/>
          <cell r="I373"/>
        </row>
        <row r="374">
          <cell r="A374">
            <v>312990</v>
          </cell>
          <cell r="B374" t="str">
            <v>IBITIURA DE MINAS</v>
          </cell>
          <cell r="C374" t="str">
            <v>MG</v>
          </cell>
          <cell r="D374"/>
          <cell r="E374"/>
          <cell r="F374"/>
          <cell r="G374"/>
          <cell r="H374"/>
          <cell r="I374"/>
        </row>
        <row r="375">
          <cell r="A375">
            <v>420140</v>
          </cell>
          <cell r="B375" t="str">
            <v>ARARANGUA</v>
          </cell>
          <cell r="C375" t="str">
            <v>SC</v>
          </cell>
          <cell r="D375">
            <v>730946</v>
          </cell>
          <cell r="E375">
            <v>3075067</v>
          </cell>
          <cell r="F375"/>
          <cell r="G375"/>
          <cell r="H375"/>
          <cell r="I375"/>
        </row>
        <row r="376">
          <cell r="A376">
            <v>311350</v>
          </cell>
          <cell r="B376" t="str">
            <v>CARBONITA</v>
          </cell>
          <cell r="C376" t="str">
            <v>MG</v>
          </cell>
          <cell r="D376">
            <v>71718</v>
          </cell>
          <cell r="E376">
            <v>550976</v>
          </cell>
          <cell r="F376"/>
          <cell r="G376"/>
          <cell r="H376"/>
          <cell r="I376"/>
        </row>
        <row r="377">
          <cell r="A377">
            <v>421500</v>
          </cell>
          <cell r="B377" t="str">
            <v>RIO NEGRINHO</v>
          </cell>
          <cell r="C377" t="str">
            <v>SC</v>
          </cell>
          <cell r="D377">
            <v>609703</v>
          </cell>
          <cell r="E377">
            <v>2258937</v>
          </cell>
          <cell r="F377"/>
          <cell r="G377"/>
          <cell r="H377"/>
          <cell r="I377"/>
        </row>
        <row r="378">
          <cell r="A378">
            <v>311150</v>
          </cell>
          <cell r="B378" t="str">
            <v>CAMPOS ALTOS</v>
          </cell>
          <cell r="C378" t="str">
            <v>MG</v>
          </cell>
          <cell r="D378">
            <v>48443</v>
          </cell>
          <cell r="E378">
            <v>834477</v>
          </cell>
          <cell r="F378"/>
          <cell r="G378"/>
          <cell r="H378"/>
          <cell r="I378"/>
        </row>
        <row r="379">
          <cell r="A379">
            <v>315410</v>
          </cell>
          <cell r="B379" t="str">
            <v>RECREIO</v>
          </cell>
          <cell r="C379" t="str">
            <v>MG</v>
          </cell>
          <cell r="D379">
            <v>45765</v>
          </cell>
          <cell r="E379">
            <v>220926</v>
          </cell>
          <cell r="F379"/>
          <cell r="G379"/>
          <cell r="H379"/>
          <cell r="I379"/>
        </row>
        <row r="380">
          <cell r="A380">
            <v>420640</v>
          </cell>
          <cell r="B380" t="str">
            <v>GUARACIABA</v>
          </cell>
          <cell r="C380" t="str">
            <v>SC</v>
          </cell>
          <cell r="D380">
            <v>187571</v>
          </cell>
          <cell r="E380">
            <v>1398978</v>
          </cell>
          <cell r="F380"/>
          <cell r="G380"/>
          <cell r="H380"/>
          <cell r="I380"/>
        </row>
        <row r="381">
          <cell r="A381">
            <v>315460</v>
          </cell>
          <cell r="B381" t="str">
            <v>RIBEIRAO DAS NEVES</v>
          </cell>
          <cell r="C381" t="str">
            <v>MG</v>
          </cell>
          <cell r="D381">
            <v>311147</v>
          </cell>
          <cell r="E381">
            <v>8031337</v>
          </cell>
          <cell r="F381"/>
          <cell r="G381"/>
          <cell r="H381"/>
          <cell r="I381"/>
        </row>
        <row r="382">
          <cell r="A382">
            <v>313170</v>
          </cell>
          <cell r="B382" t="str">
            <v>ITABIRA</v>
          </cell>
          <cell r="C382" t="str">
            <v>MG</v>
          </cell>
          <cell r="D382">
            <v>44027</v>
          </cell>
          <cell r="E382">
            <v>50010133</v>
          </cell>
          <cell r="F382"/>
          <cell r="G382"/>
          <cell r="H382"/>
          <cell r="I382"/>
        </row>
        <row r="383">
          <cell r="A383">
            <v>431647</v>
          </cell>
          <cell r="B383" t="str">
            <v>SALVADOR DAS MISSOES</v>
          </cell>
          <cell r="C383" t="str">
            <v>RS</v>
          </cell>
          <cell r="D383">
            <v>104312</v>
          </cell>
          <cell r="E383">
            <v>635895</v>
          </cell>
          <cell r="F383"/>
          <cell r="G383"/>
          <cell r="H383"/>
          <cell r="I383"/>
        </row>
        <row r="384">
          <cell r="A384">
            <v>310830</v>
          </cell>
          <cell r="B384" t="str">
            <v>BORDA DA MATA</v>
          </cell>
          <cell r="C384" t="str">
            <v>MG</v>
          </cell>
          <cell r="D384">
            <v>875</v>
          </cell>
          <cell r="E384">
            <v>5063985</v>
          </cell>
          <cell r="F384"/>
          <cell r="G384"/>
          <cell r="H384"/>
          <cell r="I384"/>
        </row>
        <row r="385">
          <cell r="A385">
            <v>315725</v>
          </cell>
          <cell r="B385" t="str">
            <v>SANTA BARBARA DO LESTE</v>
          </cell>
          <cell r="C385" t="str">
            <v>MG</v>
          </cell>
          <cell r="D385">
            <v>114293</v>
          </cell>
          <cell r="E385">
            <v>978740</v>
          </cell>
          <cell r="F385"/>
          <cell r="G385"/>
          <cell r="H385"/>
          <cell r="I385"/>
        </row>
        <row r="386">
          <cell r="A386">
            <v>314010</v>
          </cell>
          <cell r="B386" t="str">
            <v>MARILAC</v>
          </cell>
          <cell r="C386" t="str">
            <v>MG</v>
          </cell>
          <cell r="D386">
            <v>71558</v>
          </cell>
          <cell r="E386">
            <v>781258</v>
          </cell>
          <cell r="F386"/>
          <cell r="G386"/>
          <cell r="H386"/>
          <cell r="I386"/>
        </row>
        <row r="387">
          <cell r="A387">
            <v>430050</v>
          </cell>
          <cell r="B387" t="str">
            <v>ALPESTRE</v>
          </cell>
          <cell r="C387" t="str">
            <v>RS</v>
          </cell>
          <cell r="D387">
            <v>179706</v>
          </cell>
          <cell r="E387">
            <v>206908</v>
          </cell>
          <cell r="F387"/>
          <cell r="G387"/>
          <cell r="H387"/>
          <cell r="I387"/>
        </row>
        <row r="388">
          <cell r="A388">
            <v>314435</v>
          </cell>
          <cell r="B388" t="str">
            <v>NAQUE</v>
          </cell>
          <cell r="C388" t="str">
            <v>MG</v>
          </cell>
          <cell r="D388">
            <v>66473</v>
          </cell>
          <cell r="E388">
            <v>1290851</v>
          </cell>
          <cell r="F388"/>
          <cell r="G388"/>
          <cell r="H388"/>
          <cell r="I388"/>
        </row>
        <row r="389">
          <cell r="A389">
            <v>311040</v>
          </cell>
          <cell r="B389" t="str">
            <v>CAMACHO</v>
          </cell>
          <cell r="C389" t="str">
            <v>MG</v>
          </cell>
          <cell r="D389">
            <v>108063</v>
          </cell>
          <cell r="E389">
            <v>1823170</v>
          </cell>
          <cell r="F389"/>
          <cell r="G389"/>
          <cell r="H389"/>
          <cell r="I389"/>
        </row>
        <row r="390">
          <cell r="A390">
            <v>315590</v>
          </cell>
          <cell r="B390" t="str">
            <v>RIO PRETO</v>
          </cell>
          <cell r="C390" t="str">
            <v>MG</v>
          </cell>
          <cell r="D390">
            <v>17406</v>
          </cell>
          <cell r="E390">
            <v>537755</v>
          </cell>
          <cell r="F390"/>
          <cell r="G390"/>
          <cell r="H390"/>
          <cell r="I390"/>
        </row>
        <row r="391">
          <cell r="A391">
            <v>311990</v>
          </cell>
          <cell r="B391" t="str">
            <v>CORREGO DO BOM JESUS</v>
          </cell>
          <cell r="C391" t="str">
            <v>MG</v>
          </cell>
          <cell r="D391">
            <v>50233</v>
          </cell>
          <cell r="E391">
            <v>306674</v>
          </cell>
          <cell r="F391"/>
          <cell r="G391"/>
          <cell r="H391"/>
          <cell r="I391"/>
        </row>
        <row r="392">
          <cell r="A392">
            <v>316550</v>
          </cell>
          <cell r="B392" t="str">
            <v>SARDOA</v>
          </cell>
          <cell r="C392" t="str">
            <v>MG</v>
          </cell>
          <cell r="D392">
            <v>68949</v>
          </cell>
          <cell r="E392">
            <v>441829</v>
          </cell>
          <cell r="F392"/>
          <cell r="G392"/>
          <cell r="H392"/>
          <cell r="I392"/>
        </row>
        <row r="393">
          <cell r="A393">
            <v>316700</v>
          </cell>
          <cell r="B393" t="str">
            <v>SERRANOS</v>
          </cell>
          <cell r="C393" t="str">
            <v>MG</v>
          </cell>
          <cell r="D393">
            <v>43530</v>
          </cell>
          <cell r="E393">
            <v>176984</v>
          </cell>
          <cell r="F393"/>
          <cell r="G393"/>
          <cell r="H393"/>
          <cell r="I393"/>
        </row>
        <row r="394">
          <cell r="A394">
            <v>316280</v>
          </cell>
          <cell r="B394" t="str">
            <v>SAO JOAO EVANGELISTA</v>
          </cell>
          <cell r="C394" t="str">
            <v>MG</v>
          </cell>
          <cell r="D394">
            <v>130</v>
          </cell>
          <cell r="E394">
            <v>2218129</v>
          </cell>
          <cell r="F394"/>
          <cell r="G394"/>
          <cell r="H394"/>
          <cell r="I394"/>
        </row>
        <row r="395">
          <cell r="A395">
            <v>355480</v>
          </cell>
          <cell r="B395" t="str">
            <v>TREMEMBE</v>
          </cell>
          <cell r="C395" t="str">
            <v>SP</v>
          </cell>
          <cell r="D395">
            <v>412618</v>
          </cell>
          <cell r="E395"/>
          <cell r="F395"/>
          <cell r="G395"/>
          <cell r="H395"/>
          <cell r="I395"/>
        </row>
        <row r="396">
          <cell r="A396">
            <v>311460</v>
          </cell>
          <cell r="B396" t="str">
            <v>CARRANCAS</v>
          </cell>
          <cell r="C396" t="str">
            <v>MG</v>
          </cell>
          <cell r="D396">
            <v>81145</v>
          </cell>
          <cell r="E396">
            <v>387602</v>
          </cell>
          <cell r="F396"/>
          <cell r="G396"/>
          <cell r="H396"/>
          <cell r="I396"/>
        </row>
        <row r="397">
          <cell r="A397">
            <v>421420</v>
          </cell>
          <cell r="B397" t="str">
            <v>QUILOMBO</v>
          </cell>
          <cell r="C397" t="str">
            <v>SC</v>
          </cell>
          <cell r="D397"/>
          <cell r="E397"/>
          <cell r="F397"/>
          <cell r="G397"/>
          <cell r="H397"/>
          <cell r="I397"/>
        </row>
        <row r="398">
          <cell r="A398">
            <v>431820</v>
          </cell>
          <cell r="B398" t="str">
            <v>SAO FRANCISCO DE PAULA</v>
          </cell>
          <cell r="C398" t="str">
            <v>RS</v>
          </cell>
          <cell r="D398">
            <v>375649</v>
          </cell>
          <cell r="E398">
            <v>1308120</v>
          </cell>
          <cell r="F398"/>
          <cell r="G398"/>
          <cell r="H398"/>
          <cell r="I398"/>
        </row>
        <row r="399">
          <cell r="A399">
            <v>320435</v>
          </cell>
          <cell r="B399" t="str">
            <v>RIO BANANAL</v>
          </cell>
          <cell r="C399" t="str">
            <v>ES</v>
          </cell>
          <cell r="D399">
            <v>102773</v>
          </cell>
          <cell r="E399">
            <v>1451064</v>
          </cell>
          <cell r="F399"/>
          <cell r="G399"/>
          <cell r="H399"/>
          <cell r="I399"/>
        </row>
        <row r="400">
          <cell r="A400">
            <v>314080</v>
          </cell>
          <cell r="B400" t="str">
            <v>MATIAS BARBOSA</v>
          </cell>
          <cell r="C400" t="str">
            <v>MG</v>
          </cell>
          <cell r="D400">
            <v>343938</v>
          </cell>
          <cell r="E400">
            <v>935924</v>
          </cell>
          <cell r="F400"/>
          <cell r="G400"/>
          <cell r="H400"/>
          <cell r="I400"/>
        </row>
        <row r="401">
          <cell r="A401">
            <v>312385</v>
          </cell>
          <cell r="B401" t="str">
            <v>ENTRE FOLHAS</v>
          </cell>
          <cell r="C401" t="str">
            <v>MG</v>
          </cell>
          <cell r="D401">
            <v>23225</v>
          </cell>
          <cell r="E401">
            <v>2086078</v>
          </cell>
          <cell r="F401"/>
          <cell r="G401"/>
          <cell r="H401"/>
          <cell r="I401"/>
        </row>
        <row r="402">
          <cell r="A402">
            <v>421020</v>
          </cell>
          <cell r="B402" t="str">
            <v>MAJOR GERCINO</v>
          </cell>
          <cell r="C402" t="str">
            <v>SC</v>
          </cell>
          <cell r="D402">
            <v>62572</v>
          </cell>
          <cell r="E402">
            <v>463091</v>
          </cell>
          <cell r="F402"/>
          <cell r="G402"/>
          <cell r="H402"/>
          <cell r="I402"/>
        </row>
        <row r="403">
          <cell r="A403">
            <v>315010</v>
          </cell>
          <cell r="B403" t="str">
            <v>PIAU</v>
          </cell>
          <cell r="C403" t="str">
            <v>MG</v>
          </cell>
          <cell r="D403">
            <v>33477</v>
          </cell>
          <cell r="E403">
            <v>1300529</v>
          </cell>
          <cell r="F403"/>
          <cell r="G403"/>
          <cell r="H403"/>
          <cell r="I403"/>
        </row>
        <row r="404">
          <cell r="A404">
            <v>313330</v>
          </cell>
          <cell r="B404" t="str">
            <v>ITAOBIM</v>
          </cell>
          <cell r="C404" t="str">
            <v>MG</v>
          </cell>
          <cell r="D404">
            <v>48706</v>
          </cell>
          <cell r="E404">
            <v>3031970</v>
          </cell>
          <cell r="F404"/>
          <cell r="G404"/>
          <cell r="H404"/>
          <cell r="I404"/>
        </row>
        <row r="405">
          <cell r="A405">
            <v>432310</v>
          </cell>
          <cell r="B405" t="str">
            <v>VICENTE DUTRA</v>
          </cell>
          <cell r="C405" t="str">
            <v>RS</v>
          </cell>
          <cell r="D405">
            <v>75305</v>
          </cell>
          <cell r="E405">
            <v>220968</v>
          </cell>
          <cell r="F405"/>
          <cell r="G405"/>
          <cell r="H405"/>
          <cell r="I405"/>
        </row>
        <row r="406">
          <cell r="A406">
            <v>411230</v>
          </cell>
          <cell r="B406" t="str">
            <v>JAPIRA</v>
          </cell>
          <cell r="C406" t="str">
            <v>PR</v>
          </cell>
          <cell r="D406">
            <v>89566</v>
          </cell>
          <cell r="E406">
            <v>401085</v>
          </cell>
          <cell r="F406"/>
          <cell r="G406"/>
          <cell r="H406"/>
          <cell r="I406"/>
        </row>
        <row r="407">
          <cell r="A407">
            <v>310960</v>
          </cell>
          <cell r="B407" t="str">
            <v>CACHOEIRA DA PRATA</v>
          </cell>
          <cell r="C407" t="str">
            <v>MG</v>
          </cell>
          <cell r="D407">
            <v>105561</v>
          </cell>
          <cell r="E407">
            <v>834453</v>
          </cell>
          <cell r="F407"/>
          <cell r="G407"/>
          <cell r="H407"/>
          <cell r="I407"/>
        </row>
        <row r="408">
          <cell r="A408">
            <v>313520</v>
          </cell>
          <cell r="B408" t="str">
            <v>JANUARIA</v>
          </cell>
          <cell r="C408" t="str">
            <v>MG</v>
          </cell>
          <cell r="D408">
            <v>328157</v>
          </cell>
          <cell r="E408">
            <v>2552467</v>
          </cell>
          <cell r="F408"/>
          <cell r="G408"/>
          <cell r="H408"/>
          <cell r="I408"/>
        </row>
        <row r="409">
          <cell r="A409">
            <v>430064</v>
          </cell>
          <cell r="B409" t="str">
            <v>AMETISTA DO SUL</v>
          </cell>
          <cell r="C409" t="str">
            <v>RS</v>
          </cell>
          <cell r="D409">
            <v>47362</v>
          </cell>
          <cell r="E409">
            <v>262768</v>
          </cell>
          <cell r="F409"/>
          <cell r="G409"/>
          <cell r="H409"/>
          <cell r="I409"/>
        </row>
        <row r="410">
          <cell r="A410">
            <v>312695</v>
          </cell>
          <cell r="B410" t="str">
            <v>FREI LAGONEGRO</v>
          </cell>
          <cell r="C410" t="str">
            <v>MG</v>
          </cell>
          <cell r="D410">
            <v>38724</v>
          </cell>
          <cell r="E410">
            <v>273469</v>
          </cell>
          <cell r="F410"/>
          <cell r="G410"/>
          <cell r="H410"/>
          <cell r="I410"/>
        </row>
        <row r="411">
          <cell r="A411">
            <v>313070</v>
          </cell>
          <cell r="B411" t="str">
            <v>INDIANOPOLIS</v>
          </cell>
          <cell r="C411" t="str">
            <v>MG</v>
          </cell>
          <cell r="D411">
            <v>201367</v>
          </cell>
          <cell r="E411">
            <v>838933</v>
          </cell>
          <cell r="F411"/>
          <cell r="G411"/>
          <cell r="H411"/>
          <cell r="I411"/>
        </row>
        <row r="412">
          <cell r="A412">
            <v>310150</v>
          </cell>
          <cell r="B412" t="str">
            <v>ALEM PARAIBA</v>
          </cell>
          <cell r="C412" t="str">
            <v>MG</v>
          </cell>
          <cell r="D412">
            <v>225570</v>
          </cell>
          <cell r="E412">
            <v>2394031</v>
          </cell>
          <cell r="F412"/>
          <cell r="G412"/>
          <cell r="H412"/>
          <cell r="I412"/>
        </row>
        <row r="413">
          <cell r="A413">
            <v>313230</v>
          </cell>
          <cell r="B413" t="str">
            <v>ITAIPE</v>
          </cell>
          <cell r="C413" t="str">
            <v>MG</v>
          </cell>
          <cell r="D413">
            <v>46206</v>
          </cell>
          <cell r="E413">
            <v>530959</v>
          </cell>
          <cell r="F413"/>
          <cell r="G413"/>
          <cell r="H413"/>
          <cell r="I413"/>
        </row>
        <row r="414">
          <cell r="A414">
            <v>312520</v>
          </cell>
          <cell r="B414" t="str">
            <v>FAMA</v>
          </cell>
          <cell r="C414" t="str">
            <v>MG</v>
          </cell>
          <cell r="D414"/>
          <cell r="E414">
            <v>2023807</v>
          </cell>
          <cell r="F414"/>
          <cell r="G414"/>
          <cell r="H414"/>
          <cell r="I414"/>
        </row>
        <row r="415">
          <cell r="A415">
            <v>352400</v>
          </cell>
          <cell r="B415" t="str">
            <v>ITUPEVA</v>
          </cell>
          <cell r="C415" t="str">
            <v>SP</v>
          </cell>
          <cell r="D415">
            <v>294218</v>
          </cell>
          <cell r="E415">
            <v>5534177</v>
          </cell>
          <cell r="F415"/>
          <cell r="G415"/>
          <cell r="H415"/>
          <cell r="I415"/>
        </row>
        <row r="416">
          <cell r="A416">
            <v>351385</v>
          </cell>
          <cell r="B416" t="str">
            <v>DIRCE REIS</v>
          </cell>
          <cell r="C416" t="str">
            <v>SP</v>
          </cell>
          <cell r="D416">
            <v>19087</v>
          </cell>
          <cell r="E416">
            <v>152976</v>
          </cell>
          <cell r="F416"/>
          <cell r="G416"/>
          <cell r="H416"/>
          <cell r="I416"/>
        </row>
        <row r="417">
          <cell r="A417">
            <v>421740</v>
          </cell>
          <cell r="B417" t="str">
            <v>SCHROEDER</v>
          </cell>
          <cell r="C417" t="str">
            <v>SC</v>
          </cell>
          <cell r="D417">
            <v>276058</v>
          </cell>
          <cell r="E417">
            <v>1030320</v>
          </cell>
          <cell r="F417"/>
          <cell r="G417"/>
          <cell r="H417"/>
          <cell r="I417"/>
        </row>
        <row r="418">
          <cell r="A418">
            <v>311420</v>
          </cell>
          <cell r="B418" t="str">
            <v>CARMO DO CAJURU</v>
          </cell>
          <cell r="C418" t="str">
            <v>MG</v>
          </cell>
          <cell r="D418">
            <v>403596</v>
          </cell>
          <cell r="E418">
            <v>2107015</v>
          </cell>
          <cell r="F418"/>
          <cell r="G418"/>
          <cell r="H418"/>
          <cell r="I418"/>
        </row>
        <row r="419">
          <cell r="A419">
            <v>420480</v>
          </cell>
          <cell r="B419" t="str">
            <v>CURITIBANOS</v>
          </cell>
          <cell r="C419" t="str">
            <v>SC</v>
          </cell>
          <cell r="D419">
            <v>587482</v>
          </cell>
          <cell r="E419">
            <v>2170298</v>
          </cell>
          <cell r="F419"/>
          <cell r="G419"/>
          <cell r="H419"/>
          <cell r="I419"/>
        </row>
        <row r="420">
          <cell r="A420">
            <v>313860</v>
          </cell>
          <cell r="B420" t="str">
            <v>LIMA DUARTE</v>
          </cell>
          <cell r="C420" t="str">
            <v>MG</v>
          </cell>
          <cell r="D420">
            <v>196958</v>
          </cell>
          <cell r="E420">
            <v>2127127</v>
          </cell>
          <cell r="F420"/>
          <cell r="G420"/>
          <cell r="H420"/>
          <cell r="I420"/>
        </row>
        <row r="421">
          <cell r="A421">
            <v>312260</v>
          </cell>
          <cell r="B421" t="str">
            <v>DOM JOAQUIM</v>
          </cell>
          <cell r="C421" t="str">
            <v>MG</v>
          </cell>
          <cell r="D421">
            <v>85297</v>
          </cell>
          <cell r="E421">
            <v>630843</v>
          </cell>
          <cell r="F421"/>
          <cell r="G421"/>
          <cell r="H421"/>
          <cell r="I421"/>
        </row>
        <row r="422">
          <cell r="A422">
            <v>312630</v>
          </cell>
          <cell r="B422" t="str">
            <v>FORTALEZA DE MINAS</v>
          </cell>
          <cell r="C422" t="str">
            <v>MG</v>
          </cell>
          <cell r="D422">
            <v>19614</v>
          </cell>
          <cell r="E422">
            <v>404983</v>
          </cell>
          <cell r="F422"/>
          <cell r="G422"/>
          <cell r="H422"/>
          <cell r="I422"/>
        </row>
        <row r="423">
          <cell r="A423">
            <v>311380</v>
          </cell>
          <cell r="B423" t="str">
            <v>CARMESIA</v>
          </cell>
          <cell r="C423" t="str">
            <v>MG</v>
          </cell>
          <cell r="D423">
            <v>74550</v>
          </cell>
          <cell r="E423">
            <v>1159274</v>
          </cell>
          <cell r="F423"/>
          <cell r="G423"/>
          <cell r="H423"/>
          <cell r="I423"/>
        </row>
        <row r="424">
          <cell r="A424">
            <v>312500</v>
          </cell>
          <cell r="B424" t="str">
            <v>EWBANK DA CAMARA</v>
          </cell>
          <cell r="C424" t="str">
            <v>MG</v>
          </cell>
          <cell r="D424">
            <v>426</v>
          </cell>
          <cell r="E424">
            <v>249868</v>
          </cell>
          <cell r="F424"/>
          <cell r="G424"/>
          <cell r="H424"/>
          <cell r="I424"/>
        </row>
        <row r="425">
          <cell r="A425">
            <v>312870</v>
          </cell>
          <cell r="B425" t="str">
            <v>GUAXUPE</v>
          </cell>
          <cell r="C425" t="str">
            <v>MG</v>
          </cell>
          <cell r="D425">
            <v>1066</v>
          </cell>
          <cell r="E425">
            <v>80374848</v>
          </cell>
          <cell r="F425"/>
          <cell r="G425"/>
          <cell r="H425"/>
          <cell r="I425"/>
        </row>
        <row r="426">
          <cell r="A426">
            <v>421090</v>
          </cell>
          <cell r="B426" t="str">
            <v>MODELO</v>
          </cell>
          <cell r="C426" t="str">
            <v>SC</v>
          </cell>
          <cell r="D426">
            <v>67185</v>
          </cell>
          <cell r="E426">
            <v>395188</v>
          </cell>
          <cell r="F426"/>
          <cell r="G426"/>
          <cell r="H426"/>
          <cell r="I426"/>
        </row>
        <row r="427">
          <cell r="A427">
            <v>310665</v>
          </cell>
          <cell r="B427" t="str">
            <v>BERIZAL</v>
          </cell>
          <cell r="C427" t="str">
            <v>MG</v>
          </cell>
          <cell r="D427">
            <v>3786</v>
          </cell>
          <cell r="E427">
            <v>791535</v>
          </cell>
          <cell r="F427"/>
          <cell r="G427"/>
          <cell r="H427"/>
          <cell r="I427"/>
        </row>
        <row r="428">
          <cell r="A428">
            <v>430258</v>
          </cell>
          <cell r="B428" t="str">
            <v>BOZANO</v>
          </cell>
          <cell r="C428" t="str">
            <v>RS</v>
          </cell>
          <cell r="D428">
            <v>40003</v>
          </cell>
          <cell r="E428">
            <v>345510</v>
          </cell>
          <cell r="F428"/>
          <cell r="G428"/>
          <cell r="H428"/>
          <cell r="I428"/>
        </row>
        <row r="429">
          <cell r="A429">
            <v>320190</v>
          </cell>
          <cell r="B429" t="str">
            <v>DOMINGOS MARTINS</v>
          </cell>
          <cell r="C429" t="str">
            <v>ES</v>
          </cell>
          <cell r="D429">
            <v>501116</v>
          </cell>
          <cell r="E429">
            <v>2463576</v>
          </cell>
          <cell r="F429"/>
          <cell r="G429"/>
          <cell r="H429"/>
          <cell r="I429"/>
        </row>
        <row r="430">
          <cell r="A430">
            <v>316360</v>
          </cell>
          <cell r="B430" t="str">
            <v>SAO JOSE DO MANTIMENTO</v>
          </cell>
          <cell r="C430" t="str">
            <v>MG</v>
          </cell>
          <cell r="D430">
            <v>5494</v>
          </cell>
          <cell r="E430">
            <v>367593</v>
          </cell>
          <cell r="F430"/>
          <cell r="G430"/>
          <cell r="H430"/>
          <cell r="I430"/>
        </row>
        <row r="431">
          <cell r="A431">
            <v>432280</v>
          </cell>
          <cell r="B431" t="str">
            <v>VERANOPOLIS</v>
          </cell>
          <cell r="C431" t="str">
            <v>RS</v>
          </cell>
          <cell r="D431">
            <v>36</v>
          </cell>
          <cell r="E431">
            <v>1767290</v>
          </cell>
          <cell r="F431"/>
          <cell r="G431"/>
          <cell r="H431"/>
          <cell r="I431"/>
        </row>
        <row r="432">
          <cell r="A432">
            <v>313110</v>
          </cell>
          <cell r="B432" t="str">
            <v>INIMUTABA</v>
          </cell>
          <cell r="C432" t="str">
            <v>MG</v>
          </cell>
          <cell r="D432">
            <v>163804</v>
          </cell>
          <cell r="E432">
            <v>1238346</v>
          </cell>
          <cell r="F432"/>
          <cell r="G432"/>
          <cell r="H432"/>
          <cell r="I432"/>
        </row>
        <row r="433">
          <cell r="A433">
            <v>421575</v>
          </cell>
          <cell r="B433" t="str">
            <v>SAO BERNARDINO</v>
          </cell>
          <cell r="C433" t="str">
            <v>SC</v>
          </cell>
          <cell r="D433">
            <v>45001</v>
          </cell>
          <cell r="E433">
            <v>180659</v>
          </cell>
          <cell r="F433"/>
          <cell r="G433"/>
          <cell r="H433"/>
          <cell r="I433"/>
        </row>
        <row r="434">
          <cell r="A434">
            <v>314315</v>
          </cell>
          <cell r="B434" t="str">
            <v>MONTE FORMOSO</v>
          </cell>
          <cell r="C434" t="str">
            <v>MG</v>
          </cell>
          <cell r="D434">
            <v>1077</v>
          </cell>
          <cell r="E434">
            <v>24064</v>
          </cell>
          <cell r="F434"/>
          <cell r="G434"/>
          <cell r="H434"/>
          <cell r="I434"/>
        </row>
        <row r="435">
          <cell r="A435">
            <v>311440</v>
          </cell>
          <cell r="B435" t="str">
            <v>CARMO DO RIO CLARO</v>
          </cell>
          <cell r="C435" t="str">
            <v>MG</v>
          </cell>
          <cell r="D435">
            <v>323</v>
          </cell>
          <cell r="E435">
            <v>12547489</v>
          </cell>
          <cell r="F435"/>
          <cell r="G435"/>
          <cell r="H435"/>
          <cell r="I435"/>
        </row>
        <row r="436">
          <cell r="A436">
            <v>352490</v>
          </cell>
          <cell r="B436" t="str">
            <v>JAMBEIRO</v>
          </cell>
          <cell r="C436" t="str">
            <v>SP</v>
          </cell>
          <cell r="D436"/>
          <cell r="E436"/>
          <cell r="F436"/>
          <cell r="G436"/>
          <cell r="H436"/>
          <cell r="I436"/>
        </row>
        <row r="437">
          <cell r="A437">
            <v>315210</v>
          </cell>
          <cell r="B437" t="str">
            <v>PONTE NOVA</v>
          </cell>
          <cell r="C437" t="str">
            <v>MG</v>
          </cell>
          <cell r="D437">
            <v>1088893</v>
          </cell>
          <cell r="E437">
            <v>7696397</v>
          </cell>
          <cell r="F437"/>
          <cell r="G437"/>
          <cell r="H437"/>
          <cell r="I437"/>
        </row>
        <row r="438">
          <cell r="A438">
            <v>316090</v>
          </cell>
          <cell r="B438" t="str">
            <v>SAO BRAS DO SUACUI</v>
          </cell>
          <cell r="C438" t="str">
            <v>MG</v>
          </cell>
          <cell r="D438">
            <v>65856</v>
          </cell>
          <cell r="E438">
            <v>815816</v>
          </cell>
          <cell r="F438"/>
          <cell r="G438"/>
          <cell r="H438"/>
          <cell r="I438"/>
        </row>
        <row r="439">
          <cell r="A439">
            <v>500375</v>
          </cell>
          <cell r="B439" t="str">
            <v>ELDORADO</v>
          </cell>
          <cell r="C439" t="str">
            <v>MS</v>
          </cell>
          <cell r="D439"/>
          <cell r="E439"/>
          <cell r="F439"/>
          <cell r="G439"/>
          <cell r="H439"/>
          <cell r="I439"/>
        </row>
        <row r="440">
          <cell r="A440">
            <v>314950</v>
          </cell>
          <cell r="B440" t="str">
            <v>PEQUERI</v>
          </cell>
          <cell r="C440" t="str">
            <v>MG</v>
          </cell>
          <cell r="D440">
            <v>15297</v>
          </cell>
          <cell r="E440">
            <v>842289</v>
          </cell>
          <cell r="F440"/>
          <cell r="G440"/>
          <cell r="H440"/>
          <cell r="I440"/>
        </row>
        <row r="441">
          <cell r="A441">
            <v>432120</v>
          </cell>
          <cell r="B441" t="str">
            <v>TAQUARA</v>
          </cell>
          <cell r="C441" t="str">
            <v>RS</v>
          </cell>
          <cell r="D441"/>
          <cell r="E441">
            <v>677312</v>
          </cell>
          <cell r="F441"/>
          <cell r="G441"/>
          <cell r="H441"/>
          <cell r="I441"/>
        </row>
        <row r="442">
          <cell r="A442">
            <v>317080</v>
          </cell>
          <cell r="B442" t="str">
            <v>VARZEA DA PALMA</v>
          </cell>
          <cell r="C442" t="str">
            <v>MG</v>
          </cell>
          <cell r="D442">
            <v>497332</v>
          </cell>
          <cell r="E442">
            <v>3277081</v>
          </cell>
          <cell r="F442"/>
          <cell r="G442"/>
          <cell r="H442"/>
          <cell r="I442"/>
        </row>
        <row r="443">
          <cell r="A443">
            <v>313830</v>
          </cell>
          <cell r="B443" t="str">
            <v>LEANDRO FERREIRA</v>
          </cell>
          <cell r="C443" t="str">
            <v>MG</v>
          </cell>
          <cell r="D443"/>
          <cell r="E443"/>
          <cell r="F443"/>
          <cell r="G443"/>
          <cell r="H443"/>
          <cell r="I443"/>
        </row>
        <row r="444">
          <cell r="A444">
            <v>311820</v>
          </cell>
          <cell r="B444" t="str">
            <v>CONQUISTA</v>
          </cell>
          <cell r="C444" t="str">
            <v>MG</v>
          </cell>
          <cell r="D444">
            <v>19413</v>
          </cell>
          <cell r="E444">
            <v>473154</v>
          </cell>
          <cell r="F444"/>
          <cell r="G444"/>
          <cell r="H444"/>
          <cell r="I444"/>
        </row>
        <row r="445">
          <cell r="A445">
            <v>312540</v>
          </cell>
          <cell r="B445" t="str">
            <v>FELICIO DOS SANTOS</v>
          </cell>
          <cell r="C445" t="str">
            <v>MG</v>
          </cell>
          <cell r="D445">
            <v>103664</v>
          </cell>
          <cell r="E445">
            <v>747775</v>
          </cell>
          <cell r="F445"/>
          <cell r="G445"/>
          <cell r="H445"/>
          <cell r="I445"/>
        </row>
        <row r="446">
          <cell r="A446">
            <v>420257</v>
          </cell>
          <cell r="B446" t="str">
            <v>BOM JESUS DO OESTE</v>
          </cell>
          <cell r="C446" t="str">
            <v>SC</v>
          </cell>
          <cell r="D446">
            <v>40329</v>
          </cell>
          <cell r="E446">
            <v>255183</v>
          </cell>
          <cell r="F446"/>
          <cell r="G446"/>
          <cell r="H446"/>
          <cell r="I446"/>
        </row>
        <row r="447">
          <cell r="A447">
            <v>310720</v>
          </cell>
          <cell r="B447" t="str">
            <v>BOCAINA DE MINAS</v>
          </cell>
          <cell r="C447" t="str">
            <v>MG</v>
          </cell>
          <cell r="D447">
            <v>29620</v>
          </cell>
          <cell r="E447">
            <v>636426</v>
          </cell>
          <cell r="F447"/>
          <cell r="G447"/>
          <cell r="H447"/>
          <cell r="I447"/>
        </row>
        <row r="448">
          <cell r="A448">
            <v>510325</v>
          </cell>
          <cell r="B448" t="str">
            <v>COLNIZA</v>
          </cell>
          <cell r="C448" t="str">
            <v>MT</v>
          </cell>
          <cell r="D448">
            <v>66254</v>
          </cell>
          <cell r="E448">
            <v>3176083</v>
          </cell>
          <cell r="F448"/>
          <cell r="G448"/>
          <cell r="H448"/>
          <cell r="I448"/>
        </row>
        <row r="449">
          <cell r="A449">
            <v>313350</v>
          </cell>
          <cell r="B449" t="str">
            <v>ITAPECERICA</v>
          </cell>
          <cell r="C449" t="str">
            <v>MG</v>
          </cell>
          <cell r="D449">
            <v>238561</v>
          </cell>
          <cell r="E449">
            <v>1491452</v>
          </cell>
          <cell r="F449"/>
          <cell r="G449"/>
          <cell r="H449"/>
          <cell r="I449"/>
        </row>
        <row r="450">
          <cell r="A450">
            <v>355390</v>
          </cell>
          <cell r="B450" t="str">
            <v>TARABAI</v>
          </cell>
          <cell r="C450" t="str">
            <v>SP</v>
          </cell>
          <cell r="D450"/>
          <cell r="E450"/>
          <cell r="F450"/>
          <cell r="G450"/>
          <cell r="H450"/>
          <cell r="I450"/>
        </row>
        <row r="451">
          <cell r="A451">
            <v>315290</v>
          </cell>
          <cell r="B451" t="str">
            <v>PRATAPOLIS</v>
          </cell>
          <cell r="C451" t="str">
            <v>MG</v>
          </cell>
          <cell r="D451">
            <v>23068</v>
          </cell>
          <cell r="E451">
            <v>175459</v>
          </cell>
          <cell r="F451"/>
          <cell r="G451"/>
          <cell r="H451"/>
          <cell r="I451"/>
        </row>
        <row r="452">
          <cell r="A452">
            <v>316570</v>
          </cell>
          <cell r="B452" t="str">
            <v>SENADOR FIRMINO</v>
          </cell>
          <cell r="C452" t="str">
            <v>MG</v>
          </cell>
          <cell r="D452">
            <v>146306</v>
          </cell>
          <cell r="E452">
            <v>725906</v>
          </cell>
          <cell r="F452"/>
          <cell r="G452"/>
          <cell r="H452"/>
          <cell r="I452"/>
        </row>
        <row r="453">
          <cell r="A453">
            <v>352200</v>
          </cell>
          <cell r="B453" t="str">
            <v>ITAJU</v>
          </cell>
          <cell r="C453" t="str">
            <v>SP</v>
          </cell>
          <cell r="D453">
            <v>51047</v>
          </cell>
          <cell r="E453">
            <v>348570</v>
          </cell>
          <cell r="F453"/>
          <cell r="G453"/>
          <cell r="H453"/>
          <cell r="I453"/>
        </row>
        <row r="454">
          <cell r="A454">
            <v>311980</v>
          </cell>
          <cell r="B454" t="str">
            <v>CORREGO DANTA</v>
          </cell>
          <cell r="C454" t="str">
            <v>MG</v>
          </cell>
          <cell r="D454">
            <v>41882</v>
          </cell>
          <cell r="E454">
            <v>662822</v>
          </cell>
          <cell r="F454"/>
          <cell r="G454"/>
          <cell r="H454"/>
          <cell r="I454"/>
        </row>
        <row r="455">
          <cell r="A455">
            <v>312290</v>
          </cell>
          <cell r="B455" t="str">
            <v>DONA EUSEBIA</v>
          </cell>
          <cell r="C455" t="str">
            <v>MG</v>
          </cell>
          <cell r="D455">
            <v>14179</v>
          </cell>
          <cell r="E455">
            <v>152183</v>
          </cell>
          <cell r="F455"/>
          <cell r="G455"/>
          <cell r="H455"/>
          <cell r="I455"/>
        </row>
        <row r="456">
          <cell r="A456">
            <v>316150</v>
          </cell>
          <cell r="B456" t="str">
            <v>SAO GERALDO</v>
          </cell>
          <cell r="C456" t="str">
            <v>MG</v>
          </cell>
          <cell r="D456">
            <v>97357</v>
          </cell>
          <cell r="E456">
            <v>835643</v>
          </cell>
          <cell r="F456"/>
          <cell r="G456"/>
          <cell r="H456"/>
          <cell r="I456"/>
        </row>
        <row r="457">
          <cell r="A457">
            <v>412215</v>
          </cell>
          <cell r="B457" t="str">
            <v>RIO BONITO DO IGUACU</v>
          </cell>
          <cell r="C457" t="str">
            <v>PR</v>
          </cell>
          <cell r="D457">
            <v>152342</v>
          </cell>
          <cell r="E457">
            <v>709526</v>
          </cell>
          <cell r="F457"/>
          <cell r="G457"/>
          <cell r="H457"/>
          <cell r="I457"/>
        </row>
        <row r="458">
          <cell r="A458">
            <v>316000</v>
          </cell>
          <cell r="B458" t="str">
            <v>SANTO ANTONIO DO AVENTUREIRO</v>
          </cell>
          <cell r="C458" t="str">
            <v>MG</v>
          </cell>
          <cell r="D458">
            <v>62914</v>
          </cell>
          <cell r="E458">
            <v>407704</v>
          </cell>
          <cell r="F458"/>
          <cell r="G458"/>
          <cell r="H458"/>
          <cell r="I458"/>
        </row>
        <row r="459">
          <cell r="A459">
            <v>431160</v>
          </cell>
          <cell r="B459" t="str">
            <v>LIBERATO SALZANO</v>
          </cell>
          <cell r="C459" t="str">
            <v>RS</v>
          </cell>
          <cell r="D459">
            <v>49595</v>
          </cell>
          <cell r="E459">
            <v>367165</v>
          </cell>
          <cell r="F459"/>
          <cell r="G459"/>
          <cell r="H459"/>
          <cell r="I459"/>
        </row>
        <row r="460">
          <cell r="A460">
            <v>510776</v>
          </cell>
          <cell r="B460" t="str">
            <v>SANTA RITA DO TRIVELATO</v>
          </cell>
          <cell r="C460" t="str">
            <v>MT</v>
          </cell>
          <cell r="D460">
            <v>37381</v>
          </cell>
          <cell r="E460">
            <v>430992</v>
          </cell>
          <cell r="F460"/>
          <cell r="G460"/>
          <cell r="H460"/>
          <cell r="I460"/>
        </row>
        <row r="461">
          <cell r="A461">
            <v>354820</v>
          </cell>
          <cell r="B461" t="str">
            <v>SANTO ANTONIO DO PINHAL</v>
          </cell>
          <cell r="C461" t="str">
            <v>SP</v>
          </cell>
          <cell r="D461">
            <v>40952</v>
          </cell>
          <cell r="E461">
            <v>104774</v>
          </cell>
          <cell r="F461"/>
          <cell r="G461"/>
          <cell r="H461"/>
          <cell r="I461"/>
        </row>
        <row r="462">
          <cell r="A462">
            <v>312760</v>
          </cell>
          <cell r="B462" t="str">
            <v>GOUVEIA</v>
          </cell>
          <cell r="C462" t="str">
            <v>MG</v>
          </cell>
          <cell r="D462">
            <v>52060</v>
          </cell>
          <cell r="E462">
            <v>1487757</v>
          </cell>
          <cell r="F462"/>
          <cell r="G462"/>
          <cell r="H462"/>
          <cell r="I462"/>
        </row>
        <row r="463">
          <cell r="A463">
            <v>316557</v>
          </cell>
          <cell r="B463" t="str">
            <v>SENADOR AMARAL</v>
          </cell>
          <cell r="C463" t="str">
            <v>MG</v>
          </cell>
          <cell r="D463">
            <v>37876</v>
          </cell>
          <cell r="E463">
            <v>703317</v>
          </cell>
          <cell r="F463"/>
          <cell r="G463"/>
          <cell r="H463"/>
          <cell r="I463"/>
        </row>
        <row r="464">
          <cell r="A464">
            <v>314140</v>
          </cell>
          <cell r="B464" t="str">
            <v>MEDINA</v>
          </cell>
          <cell r="C464" t="str">
            <v>MG</v>
          </cell>
          <cell r="D464">
            <v>8710</v>
          </cell>
          <cell r="E464">
            <v>15908340</v>
          </cell>
          <cell r="F464"/>
          <cell r="G464"/>
          <cell r="H464"/>
          <cell r="I464"/>
        </row>
        <row r="465">
          <cell r="A465">
            <v>312780</v>
          </cell>
          <cell r="B465" t="str">
            <v>GRAO MOGOL</v>
          </cell>
          <cell r="C465" t="str">
            <v>MG</v>
          </cell>
          <cell r="D465">
            <v>100414</v>
          </cell>
          <cell r="E465">
            <v>1453858</v>
          </cell>
          <cell r="F465"/>
          <cell r="G465"/>
          <cell r="H465"/>
          <cell r="I465"/>
        </row>
        <row r="466">
          <cell r="A466">
            <v>311730</v>
          </cell>
          <cell r="B466" t="str">
            <v>CONCEICAO DAS ALAGOAS</v>
          </cell>
          <cell r="C466" t="str">
            <v>MG</v>
          </cell>
          <cell r="D466">
            <v>168816</v>
          </cell>
          <cell r="E466">
            <v>984724</v>
          </cell>
          <cell r="F466"/>
          <cell r="G466"/>
          <cell r="H466"/>
          <cell r="I466"/>
        </row>
        <row r="467">
          <cell r="A467">
            <v>311510</v>
          </cell>
          <cell r="B467" t="str">
            <v>CASSIA</v>
          </cell>
          <cell r="C467" t="str">
            <v>MG</v>
          </cell>
          <cell r="D467">
            <v>3894</v>
          </cell>
          <cell r="E467">
            <v>113067</v>
          </cell>
          <cell r="F467"/>
          <cell r="G467"/>
          <cell r="H467"/>
          <cell r="I467"/>
        </row>
        <row r="468">
          <cell r="A468">
            <v>313280</v>
          </cell>
          <cell r="B468" t="str">
            <v>ITAMBE DO MATO DENTRO</v>
          </cell>
          <cell r="C468" t="str">
            <v>MG</v>
          </cell>
          <cell r="D468">
            <v>66882</v>
          </cell>
          <cell r="E468">
            <v>1465836</v>
          </cell>
          <cell r="F468"/>
          <cell r="G468"/>
          <cell r="H468"/>
          <cell r="I468"/>
        </row>
        <row r="469">
          <cell r="A469">
            <v>316630</v>
          </cell>
          <cell r="B469" t="str">
            <v>SERICITA</v>
          </cell>
          <cell r="C469" t="str">
            <v>MG</v>
          </cell>
          <cell r="D469">
            <v>18486</v>
          </cell>
          <cell r="E469">
            <v>346019</v>
          </cell>
          <cell r="F469"/>
          <cell r="G469"/>
          <cell r="H469"/>
          <cell r="I469"/>
        </row>
        <row r="470">
          <cell r="A470">
            <v>421825</v>
          </cell>
          <cell r="B470" t="str">
            <v>TIMBO GRANDE</v>
          </cell>
          <cell r="C470" t="str">
            <v>SC</v>
          </cell>
          <cell r="D470">
            <v>25200</v>
          </cell>
          <cell r="E470">
            <v>252813</v>
          </cell>
          <cell r="F470"/>
          <cell r="G470"/>
          <cell r="H470"/>
          <cell r="I470"/>
        </row>
        <row r="471">
          <cell r="A471">
            <v>313380</v>
          </cell>
          <cell r="B471" t="str">
            <v>ITAUNA</v>
          </cell>
          <cell r="C471" t="str">
            <v>MG</v>
          </cell>
          <cell r="D471">
            <v>366701</v>
          </cell>
          <cell r="E471">
            <v>12415441</v>
          </cell>
          <cell r="F471"/>
          <cell r="G471"/>
          <cell r="H471"/>
          <cell r="I471"/>
        </row>
        <row r="472">
          <cell r="A472">
            <v>313740</v>
          </cell>
          <cell r="B472" t="str">
            <v>LAGOA DOURADA</v>
          </cell>
          <cell r="C472" t="str">
            <v>MG</v>
          </cell>
          <cell r="D472">
            <v>199366</v>
          </cell>
          <cell r="E472">
            <v>691387</v>
          </cell>
          <cell r="F472"/>
          <cell r="G472"/>
          <cell r="H472"/>
          <cell r="I472"/>
        </row>
        <row r="473">
          <cell r="A473">
            <v>311265</v>
          </cell>
          <cell r="B473" t="str">
            <v>CAPITAO ANDRADE</v>
          </cell>
          <cell r="C473" t="str">
            <v>MG</v>
          </cell>
          <cell r="D473">
            <v>119470</v>
          </cell>
          <cell r="E473">
            <v>611738</v>
          </cell>
          <cell r="F473"/>
          <cell r="G473"/>
          <cell r="H473"/>
          <cell r="I473"/>
        </row>
        <row r="474">
          <cell r="A474">
            <v>316240</v>
          </cell>
          <cell r="B474" t="str">
            <v>SAO JOAO DA PONTE</v>
          </cell>
          <cell r="C474" t="str">
            <v>MG</v>
          </cell>
          <cell r="D474">
            <v>519940</v>
          </cell>
          <cell r="E474">
            <v>1210068</v>
          </cell>
          <cell r="F474"/>
          <cell r="G474"/>
          <cell r="H474"/>
          <cell r="I474"/>
        </row>
        <row r="475">
          <cell r="A475">
            <v>431590</v>
          </cell>
          <cell r="B475" t="str">
            <v>RODEIO BONITO</v>
          </cell>
          <cell r="C475" t="str">
            <v>RS</v>
          </cell>
          <cell r="D475">
            <v>68881</v>
          </cell>
          <cell r="E475">
            <v>204067</v>
          </cell>
          <cell r="F475"/>
          <cell r="G475"/>
          <cell r="H475"/>
          <cell r="I475"/>
        </row>
        <row r="476">
          <cell r="A476">
            <v>350930</v>
          </cell>
          <cell r="B476" t="str">
            <v>CAJOBI</v>
          </cell>
          <cell r="C476" t="str">
            <v>SP</v>
          </cell>
          <cell r="D476"/>
          <cell r="E476"/>
          <cell r="F476"/>
          <cell r="G476"/>
          <cell r="H476"/>
          <cell r="I476"/>
        </row>
        <row r="477">
          <cell r="A477">
            <v>412780</v>
          </cell>
          <cell r="B477" t="str">
            <v>TOMAZINA</v>
          </cell>
          <cell r="C477" t="str">
            <v>PR</v>
          </cell>
          <cell r="D477"/>
          <cell r="E477">
            <v>323285</v>
          </cell>
          <cell r="F477"/>
          <cell r="G477"/>
          <cell r="H477"/>
          <cell r="I477"/>
        </row>
        <row r="478">
          <cell r="A478">
            <v>314910</v>
          </cell>
          <cell r="B478" t="str">
            <v>PEDRALVA</v>
          </cell>
          <cell r="C478" t="str">
            <v>MG</v>
          </cell>
          <cell r="D478">
            <v>173843</v>
          </cell>
          <cell r="E478">
            <v>911772</v>
          </cell>
          <cell r="F478"/>
          <cell r="G478"/>
          <cell r="H478"/>
          <cell r="I478"/>
        </row>
        <row r="479">
          <cell r="A479">
            <v>351820</v>
          </cell>
          <cell r="B479" t="str">
            <v>GUARARAPES</v>
          </cell>
          <cell r="C479" t="str">
            <v>SP</v>
          </cell>
          <cell r="D479"/>
          <cell r="E479"/>
          <cell r="F479"/>
          <cell r="G479"/>
          <cell r="H479"/>
          <cell r="I479"/>
        </row>
        <row r="480">
          <cell r="A480">
            <v>355020</v>
          </cell>
          <cell r="B480" t="str">
            <v>SAO MIGUEL ARCANJO</v>
          </cell>
          <cell r="C480" t="str">
            <v>SP</v>
          </cell>
          <cell r="D480">
            <v>289277</v>
          </cell>
          <cell r="E480">
            <v>1752498</v>
          </cell>
          <cell r="F480"/>
          <cell r="G480"/>
          <cell r="H480"/>
          <cell r="I480"/>
        </row>
        <row r="481">
          <cell r="A481">
            <v>317110</v>
          </cell>
          <cell r="B481" t="str">
            <v>VERISSIMO</v>
          </cell>
          <cell r="C481" t="str">
            <v>MG</v>
          </cell>
          <cell r="D481">
            <v>50726</v>
          </cell>
          <cell r="E481">
            <v>452033</v>
          </cell>
          <cell r="F481"/>
          <cell r="G481"/>
          <cell r="H481"/>
          <cell r="I481"/>
        </row>
        <row r="482">
          <cell r="A482">
            <v>421775</v>
          </cell>
          <cell r="B482" t="str">
            <v>SUL BRASIL</v>
          </cell>
          <cell r="C482" t="str">
            <v>SC</v>
          </cell>
          <cell r="D482">
            <v>81700</v>
          </cell>
          <cell r="E482">
            <v>260391</v>
          </cell>
          <cell r="F482"/>
          <cell r="G482"/>
          <cell r="H482"/>
          <cell r="I482"/>
        </row>
        <row r="483">
          <cell r="A483">
            <v>421380</v>
          </cell>
          <cell r="B483" t="str">
            <v>PRAIA GRANDE</v>
          </cell>
          <cell r="C483" t="str">
            <v>SC</v>
          </cell>
          <cell r="D483">
            <v>116552</v>
          </cell>
          <cell r="E483">
            <v>602814</v>
          </cell>
          <cell r="F483"/>
          <cell r="G483"/>
          <cell r="H483"/>
          <cell r="I483"/>
        </row>
        <row r="484">
          <cell r="A484">
            <v>316510</v>
          </cell>
          <cell r="B484" t="str">
            <v>SAO TOMAS DE AQUINO</v>
          </cell>
          <cell r="C484" t="str">
            <v>MG</v>
          </cell>
          <cell r="D484">
            <v>34855</v>
          </cell>
          <cell r="E484">
            <v>358320</v>
          </cell>
          <cell r="F484"/>
          <cell r="G484"/>
          <cell r="H484"/>
          <cell r="I484"/>
        </row>
        <row r="485">
          <cell r="A485">
            <v>311720</v>
          </cell>
          <cell r="B485" t="str">
            <v>CONCEICAO DAS PEDRAS</v>
          </cell>
          <cell r="C485" t="str">
            <v>MG</v>
          </cell>
          <cell r="D485">
            <v>55135</v>
          </cell>
          <cell r="E485">
            <v>231537</v>
          </cell>
          <cell r="F485"/>
          <cell r="G485"/>
          <cell r="H485"/>
          <cell r="I485"/>
        </row>
        <row r="486">
          <cell r="A486">
            <v>314860</v>
          </cell>
          <cell r="B486" t="str">
            <v>PECANHA</v>
          </cell>
          <cell r="C486" t="str">
            <v>MG</v>
          </cell>
          <cell r="D486">
            <v>173675</v>
          </cell>
          <cell r="E486">
            <v>1441845</v>
          </cell>
          <cell r="F486"/>
          <cell r="G486"/>
          <cell r="H486"/>
          <cell r="I486"/>
        </row>
        <row r="487">
          <cell r="A487">
            <v>420580</v>
          </cell>
          <cell r="B487" t="str">
            <v>GARUVA</v>
          </cell>
          <cell r="C487" t="str">
            <v>SC</v>
          </cell>
          <cell r="D487">
            <v>355264</v>
          </cell>
          <cell r="E487">
            <v>1026625</v>
          </cell>
          <cell r="F487"/>
          <cell r="G487"/>
          <cell r="H487"/>
          <cell r="I487"/>
        </row>
        <row r="488">
          <cell r="A488">
            <v>310980</v>
          </cell>
          <cell r="B488" t="str">
            <v>CACHOEIRA DOURADA</v>
          </cell>
          <cell r="C488" t="str">
            <v>MG</v>
          </cell>
          <cell r="D488">
            <v>73203</v>
          </cell>
          <cell r="E488">
            <v>338588</v>
          </cell>
          <cell r="F488"/>
          <cell r="G488"/>
          <cell r="H488"/>
          <cell r="I488"/>
        </row>
        <row r="489">
          <cell r="A489">
            <v>313930</v>
          </cell>
          <cell r="B489" t="str">
            <v>MANGA</v>
          </cell>
          <cell r="C489" t="str">
            <v>MG</v>
          </cell>
          <cell r="D489">
            <v>199079</v>
          </cell>
          <cell r="E489">
            <v>1442079</v>
          </cell>
          <cell r="F489"/>
          <cell r="G489"/>
          <cell r="H489"/>
          <cell r="I489"/>
        </row>
        <row r="490">
          <cell r="A490">
            <v>421885</v>
          </cell>
          <cell r="B490" t="str">
            <v>UNIAO DO OESTE</v>
          </cell>
          <cell r="C490" t="str">
            <v>SC</v>
          </cell>
          <cell r="D490">
            <v>3772</v>
          </cell>
          <cell r="E490">
            <v>28595</v>
          </cell>
          <cell r="F490"/>
          <cell r="G490"/>
          <cell r="H490"/>
          <cell r="I490"/>
        </row>
        <row r="491">
          <cell r="A491">
            <v>431295</v>
          </cell>
          <cell r="B491" t="str">
            <v>NOVA BOA VISTA</v>
          </cell>
          <cell r="C491" t="str">
            <v>RS</v>
          </cell>
          <cell r="D491">
            <v>10788</v>
          </cell>
          <cell r="E491">
            <v>205780</v>
          </cell>
          <cell r="F491"/>
          <cell r="G491"/>
          <cell r="H491"/>
          <cell r="I491"/>
        </row>
        <row r="492">
          <cell r="A492">
            <v>312060</v>
          </cell>
          <cell r="B492" t="str">
            <v>CRUCILANDIA</v>
          </cell>
          <cell r="C492" t="str">
            <v>MG</v>
          </cell>
          <cell r="D492">
            <v>2650</v>
          </cell>
          <cell r="E492">
            <v>4187512</v>
          </cell>
          <cell r="F492"/>
          <cell r="G492"/>
          <cell r="H492"/>
          <cell r="I492"/>
        </row>
        <row r="493">
          <cell r="A493">
            <v>313220</v>
          </cell>
          <cell r="B493" t="str">
            <v>ITAGUARA</v>
          </cell>
          <cell r="C493" t="str">
            <v>MG</v>
          </cell>
          <cell r="D493">
            <v>215032</v>
          </cell>
          <cell r="E493">
            <v>1852631</v>
          </cell>
          <cell r="F493"/>
          <cell r="G493"/>
          <cell r="H493"/>
          <cell r="I493"/>
        </row>
        <row r="494">
          <cell r="A494">
            <v>421210</v>
          </cell>
          <cell r="B494" t="str">
            <v>PALMITOS</v>
          </cell>
          <cell r="C494" t="str">
            <v>SC</v>
          </cell>
          <cell r="D494">
            <v>85742</v>
          </cell>
          <cell r="E494">
            <v>845120</v>
          </cell>
          <cell r="F494"/>
          <cell r="G494"/>
          <cell r="H494"/>
          <cell r="I494"/>
        </row>
        <row r="495">
          <cell r="A495">
            <v>316330</v>
          </cell>
          <cell r="B495" t="str">
            <v>SAO JOSE DO DIVINO</v>
          </cell>
          <cell r="C495" t="str">
            <v>MG</v>
          </cell>
          <cell r="D495">
            <v>3879</v>
          </cell>
          <cell r="E495">
            <v>1442029</v>
          </cell>
          <cell r="F495"/>
          <cell r="G495"/>
          <cell r="H495"/>
          <cell r="I495"/>
        </row>
        <row r="496">
          <cell r="A496">
            <v>312730</v>
          </cell>
          <cell r="B496" t="str">
            <v>GALILEIA</v>
          </cell>
          <cell r="C496" t="str">
            <v>MG</v>
          </cell>
          <cell r="D496">
            <v>105555</v>
          </cell>
          <cell r="E496">
            <v>460948</v>
          </cell>
          <cell r="F496"/>
          <cell r="G496"/>
          <cell r="H496"/>
          <cell r="I496"/>
        </row>
        <row r="497">
          <cell r="A497">
            <v>311455</v>
          </cell>
          <cell r="B497" t="str">
            <v>CARNEIRINHO</v>
          </cell>
          <cell r="C497" t="str">
            <v>MG</v>
          </cell>
          <cell r="D497">
            <v>150381</v>
          </cell>
          <cell r="E497">
            <v>1030290</v>
          </cell>
          <cell r="F497"/>
          <cell r="G497"/>
          <cell r="H497"/>
          <cell r="I497"/>
        </row>
        <row r="498">
          <cell r="A498">
            <v>410830</v>
          </cell>
          <cell r="B498" t="str">
            <v>FOZ DO IGUACU</v>
          </cell>
          <cell r="C498" t="str">
            <v>PR</v>
          </cell>
          <cell r="D498">
            <v>2251867</v>
          </cell>
          <cell r="E498">
            <v>6820226</v>
          </cell>
          <cell r="F498"/>
          <cell r="G498"/>
          <cell r="H498"/>
          <cell r="I498"/>
        </row>
        <row r="499">
          <cell r="A499">
            <v>354840</v>
          </cell>
          <cell r="B499" t="str">
            <v>SANTOPOLIS DO AGUAPEI</v>
          </cell>
          <cell r="C499" t="str">
            <v>SP</v>
          </cell>
          <cell r="D499">
            <v>28893</v>
          </cell>
          <cell r="E499"/>
          <cell r="F499"/>
          <cell r="G499"/>
          <cell r="H499"/>
          <cell r="I499"/>
        </row>
        <row r="500">
          <cell r="A500">
            <v>317170</v>
          </cell>
          <cell r="B500" t="str">
            <v>VIRGINIA</v>
          </cell>
          <cell r="C500" t="str">
            <v>MG</v>
          </cell>
          <cell r="D500">
            <v>111477</v>
          </cell>
          <cell r="E500">
            <v>594321</v>
          </cell>
          <cell r="F500"/>
          <cell r="G500"/>
          <cell r="H500"/>
          <cell r="I500"/>
        </row>
        <row r="501">
          <cell r="A501">
            <v>312015</v>
          </cell>
          <cell r="B501" t="str">
            <v>CRISOLITA</v>
          </cell>
          <cell r="C501" t="str">
            <v>MG</v>
          </cell>
          <cell r="D501"/>
          <cell r="E501">
            <v>578058</v>
          </cell>
          <cell r="F501"/>
          <cell r="G501"/>
          <cell r="H501"/>
          <cell r="I501"/>
        </row>
        <row r="502">
          <cell r="A502">
            <v>431937</v>
          </cell>
          <cell r="B502" t="str">
            <v>SAO PEDRO DO BUTIA</v>
          </cell>
          <cell r="C502" t="str">
            <v>RS</v>
          </cell>
          <cell r="D502">
            <v>46380</v>
          </cell>
          <cell r="E502">
            <v>278653</v>
          </cell>
          <cell r="F502"/>
          <cell r="G502"/>
          <cell r="H502"/>
          <cell r="I502"/>
        </row>
        <row r="503">
          <cell r="A503">
            <v>314630</v>
          </cell>
          <cell r="B503" t="str">
            <v>PADRE PARAISO</v>
          </cell>
          <cell r="C503" t="str">
            <v>MG</v>
          </cell>
          <cell r="D503">
            <v>144881</v>
          </cell>
          <cell r="E503">
            <v>817763</v>
          </cell>
          <cell r="F503"/>
          <cell r="G503"/>
          <cell r="H503"/>
          <cell r="I503"/>
        </row>
        <row r="504">
          <cell r="A504">
            <v>313720</v>
          </cell>
          <cell r="B504" t="str">
            <v>LAGOA DA PRATA</v>
          </cell>
          <cell r="C504" t="str">
            <v>MG</v>
          </cell>
          <cell r="D504">
            <v>439457</v>
          </cell>
          <cell r="E504">
            <v>2938024</v>
          </cell>
          <cell r="F504"/>
          <cell r="G504"/>
          <cell r="H504"/>
          <cell r="I504"/>
        </row>
        <row r="505">
          <cell r="A505">
            <v>421620</v>
          </cell>
          <cell r="B505" t="str">
            <v>SAO FRANCISCO DO SUL</v>
          </cell>
          <cell r="C505" t="str">
            <v>SC</v>
          </cell>
          <cell r="D505">
            <v>598897</v>
          </cell>
          <cell r="E505">
            <v>3146058</v>
          </cell>
          <cell r="F505"/>
          <cell r="G505"/>
          <cell r="H505"/>
          <cell r="I505"/>
        </row>
        <row r="506">
          <cell r="A506">
            <v>314780</v>
          </cell>
          <cell r="B506" t="str">
            <v>PASSA-VINTE</v>
          </cell>
          <cell r="C506" t="str">
            <v>MG</v>
          </cell>
          <cell r="D506">
            <v>48741</v>
          </cell>
          <cell r="E506">
            <v>563858</v>
          </cell>
          <cell r="F506"/>
          <cell r="G506"/>
          <cell r="H506"/>
          <cell r="I506"/>
        </row>
        <row r="507">
          <cell r="A507">
            <v>431720</v>
          </cell>
          <cell r="B507" t="str">
            <v>SANTA ROSA</v>
          </cell>
          <cell r="C507" t="str">
            <v>RS</v>
          </cell>
          <cell r="D507"/>
          <cell r="E507"/>
          <cell r="F507"/>
          <cell r="G507"/>
          <cell r="H507"/>
          <cell r="I507"/>
        </row>
        <row r="508">
          <cell r="A508">
            <v>311640</v>
          </cell>
          <cell r="B508" t="str">
            <v>CLARAVAL</v>
          </cell>
          <cell r="C508" t="str">
            <v>MG</v>
          </cell>
          <cell r="D508">
            <v>13161</v>
          </cell>
          <cell r="E508">
            <v>10445538</v>
          </cell>
          <cell r="F508"/>
          <cell r="G508"/>
          <cell r="H508"/>
          <cell r="I508"/>
        </row>
        <row r="509">
          <cell r="A509">
            <v>315770</v>
          </cell>
          <cell r="B509" t="str">
            <v>SANTA JULIANA</v>
          </cell>
          <cell r="C509" t="str">
            <v>MG</v>
          </cell>
          <cell r="D509">
            <v>102527</v>
          </cell>
          <cell r="E509">
            <v>796327</v>
          </cell>
          <cell r="F509"/>
          <cell r="G509"/>
          <cell r="H509"/>
          <cell r="I509"/>
        </row>
        <row r="510">
          <cell r="A510">
            <v>412535</v>
          </cell>
          <cell r="B510" t="str">
            <v>SAO JORGE DO PATROCINIO</v>
          </cell>
          <cell r="C510" t="str">
            <v>PR</v>
          </cell>
          <cell r="D510"/>
          <cell r="E510"/>
          <cell r="F510"/>
          <cell r="G510"/>
          <cell r="H510"/>
          <cell r="I510"/>
        </row>
        <row r="511">
          <cell r="A511">
            <v>421795</v>
          </cell>
          <cell r="B511" t="str">
            <v>TIGRINHOS</v>
          </cell>
          <cell r="C511" t="str">
            <v>SC</v>
          </cell>
          <cell r="D511">
            <v>55391</v>
          </cell>
          <cell r="E511">
            <v>271432</v>
          </cell>
          <cell r="F511"/>
          <cell r="G511"/>
          <cell r="H511"/>
          <cell r="I511"/>
        </row>
        <row r="512">
          <cell r="A512">
            <v>314587</v>
          </cell>
          <cell r="B512" t="str">
            <v>ORIZANIA</v>
          </cell>
          <cell r="C512" t="str">
            <v>MG</v>
          </cell>
          <cell r="D512">
            <v>183496</v>
          </cell>
          <cell r="E512">
            <v>554689</v>
          </cell>
          <cell r="F512"/>
          <cell r="G512"/>
          <cell r="H512"/>
          <cell r="I512"/>
        </row>
        <row r="513">
          <cell r="A513">
            <v>421507</v>
          </cell>
          <cell r="B513" t="str">
            <v>RIQUEZA</v>
          </cell>
          <cell r="C513" t="str">
            <v>SC</v>
          </cell>
          <cell r="D513"/>
          <cell r="E513">
            <v>357979</v>
          </cell>
          <cell r="F513"/>
          <cell r="G513"/>
          <cell r="H513"/>
          <cell r="I513"/>
        </row>
        <row r="514">
          <cell r="A514">
            <v>353040</v>
          </cell>
          <cell r="B514" t="str">
            <v>MIRASSOLANDIA</v>
          </cell>
          <cell r="C514" t="str">
            <v>SP</v>
          </cell>
          <cell r="D514">
            <v>60326</v>
          </cell>
          <cell r="E514">
            <v>570821</v>
          </cell>
          <cell r="F514"/>
          <cell r="G514"/>
          <cell r="H514"/>
          <cell r="I514"/>
        </row>
        <row r="515">
          <cell r="A515">
            <v>311090</v>
          </cell>
          <cell r="B515" t="str">
            <v>CAMPANHA</v>
          </cell>
          <cell r="C515" t="str">
            <v>MG</v>
          </cell>
          <cell r="D515">
            <v>43991</v>
          </cell>
          <cell r="E515">
            <v>655036</v>
          </cell>
          <cell r="F515"/>
          <cell r="G515"/>
          <cell r="H515"/>
          <cell r="I515"/>
        </row>
        <row r="516">
          <cell r="A516">
            <v>310930</v>
          </cell>
          <cell r="B516" t="str">
            <v>BURITIS</v>
          </cell>
          <cell r="C516" t="str">
            <v>MG</v>
          </cell>
          <cell r="D516">
            <v>227560</v>
          </cell>
          <cell r="E516">
            <v>2875357</v>
          </cell>
          <cell r="F516"/>
          <cell r="G516"/>
          <cell r="H516"/>
          <cell r="I516"/>
        </row>
        <row r="517">
          <cell r="A517">
            <v>354765</v>
          </cell>
          <cell r="B517" t="str">
            <v>SANTA SALETE</v>
          </cell>
          <cell r="C517" t="str">
            <v>SP</v>
          </cell>
          <cell r="D517">
            <v>25167</v>
          </cell>
          <cell r="E517">
            <v>150097</v>
          </cell>
          <cell r="F517"/>
          <cell r="G517"/>
          <cell r="H517"/>
          <cell r="I517"/>
        </row>
        <row r="518">
          <cell r="A518">
            <v>432166</v>
          </cell>
          <cell r="B518" t="str">
            <v>TRES CACHOEIRAS</v>
          </cell>
          <cell r="C518" t="str">
            <v>RS</v>
          </cell>
          <cell r="D518">
            <v>104678</v>
          </cell>
          <cell r="E518"/>
          <cell r="F518"/>
          <cell r="G518"/>
          <cell r="H518"/>
          <cell r="I518"/>
        </row>
        <row r="519">
          <cell r="A519">
            <v>315640</v>
          </cell>
          <cell r="B519" t="str">
            <v>ROMARIA</v>
          </cell>
          <cell r="C519" t="str">
            <v>MG</v>
          </cell>
          <cell r="D519">
            <v>21969</v>
          </cell>
          <cell r="E519">
            <v>193609</v>
          </cell>
          <cell r="F519"/>
          <cell r="G519"/>
          <cell r="H519"/>
          <cell r="I519"/>
        </row>
        <row r="520">
          <cell r="A520">
            <v>310030</v>
          </cell>
          <cell r="B520" t="str">
            <v>ABRE CAMPO</v>
          </cell>
          <cell r="C520" t="str">
            <v>MG</v>
          </cell>
          <cell r="D520">
            <v>84728</v>
          </cell>
          <cell r="E520">
            <v>1652159</v>
          </cell>
          <cell r="F520"/>
          <cell r="G520"/>
          <cell r="H520"/>
          <cell r="I520"/>
        </row>
        <row r="521">
          <cell r="A521">
            <v>317047</v>
          </cell>
          <cell r="B521" t="str">
            <v>URUANA DE MINAS</v>
          </cell>
          <cell r="C521" t="str">
            <v>MG</v>
          </cell>
          <cell r="D521">
            <v>7333</v>
          </cell>
          <cell r="E521">
            <v>1153357</v>
          </cell>
          <cell r="F521"/>
          <cell r="G521"/>
          <cell r="H521"/>
          <cell r="I521"/>
        </row>
        <row r="522">
          <cell r="A522">
            <v>316680</v>
          </cell>
          <cell r="B522" t="str">
            <v>SERRA DO SALITRE</v>
          </cell>
          <cell r="C522" t="str">
            <v>MG</v>
          </cell>
          <cell r="D522">
            <v>31959</v>
          </cell>
          <cell r="E522">
            <v>409388</v>
          </cell>
          <cell r="F522"/>
          <cell r="G522"/>
          <cell r="H522"/>
          <cell r="I522"/>
        </row>
        <row r="523">
          <cell r="A523">
            <v>312510</v>
          </cell>
          <cell r="B523" t="str">
            <v>EXTREMA</v>
          </cell>
          <cell r="C523" t="str">
            <v>MG</v>
          </cell>
          <cell r="D523">
            <v>1546</v>
          </cell>
          <cell r="E523">
            <v>399300</v>
          </cell>
          <cell r="F523"/>
          <cell r="G523"/>
          <cell r="H523"/>
          <cell r="I523"/>
        </row>
        <row r="524">
          <cell r="A524">
            <v>351480</v>
          </cell>
          <cell r="B524" t="str">
            <v>ELDORADO</v>
          </cell>
          <cell r="C524" t="str">
            <v>SP</v>
          </cell>
          <cell r="D524">
            <v>71257</v>
          </cell>
          <cell r="E524">
            <v>626956</v>
          </cell>
          <cell r="F524"/>
          <cell r="G524"/>
          <cell r="H524"/>
          <cell r="I524"/>
        </row>
        <row r="525">
          <cell r="A525">
            <v>315710</v>
          </cell>
          <cell r="B525" t="str">
            <v>SALTO DA DIVISA</v>
          </cell>
          <cell r="C525" t="str">
            <v>MG</v>
          </cell>
          <cell r="D525">
            <v>124720</v>
          </cell>
          <cell r="E525">
            <v>829274</v>
          </cell>
          <cell r="F525"/>
          <cell r="G525"/>
          <cell r="H525"/>
          <cell r="I525"/>
        </row>
        <row r="526">
          <cell r="A526">
            <v>315000</v>
          </cell>
          <cell r="B526" t="str">
            <v>PESCADOR</v>
          </cell>
          <cell r="C526" t="str">
            <v>MG</v>
          </cell>
          <cell r="D526">
            <v>51893</v>
          </cell>
          <cell r="E526">
            <v>190201</v>
          </cell>
          <cell r="F526"/>
          <cell r="G526"/>
          <cell r="H526"/>
          <cell r="I526"/>
        </row>
        <row r="527">
          <cell r="A527">
            <v>313840</v>
          </cell>
          <cell r="B527" t="str">
            <v>LEOPOLDINA</v>
          </cell>
          <cell r="C527" t="str">
            <v>MG</v>
          </cell>
          <cell r="D527">
            <v>304625</v>
          </cell>
          <cell r="E527">
            <v>2566568</v>
          </cell>
          <cell r="F527"/>
          <cell r="G527"/>
          <cell r="H527"/>
          <cell r="I527"/>
        </row>
        <row r="528">
          <cell r="A528">
            <v>316960</v>
          </cell>
          <cell r="B528" t="str">
            <v>TUPACIGUARA</v>
          </cell>
          <cell r="C528" t="str">
            <v>MG</v>
          </cell>
          <cell r="D528">
            <v>32565</v>
          </cell>
          <cell r="E528">
            <v>1311849</v>
          </cell>
          <cell r="F528"/>
          <cell r="G528"/>
          <cell r="H528"/>
          <cell r="I528"/>
        </row>
        <row r="529">
          <cell r="A529">
            <v>500660</v>
          </cell>
          <cell r="B529" t="str">
            <v>PONTA PORA</v>
          </cell>
          <cell r="C529" t="str">
            <v>MS</v>
          </cell>
          <cell r="D529"/>
          <cell r="E529"/>
          <cell r="F529"/>
          <cell r="G529"/>
          <cell r="H529"/>
          <cell r="I529"/>
        </row>
        <row r="530">
          <cell r="A530">
            <v>312230</v>
          </cell>
          <cell r="B530" t="str">
            <v>DIVINOPOLIS</v>
          </cell>
          <cell r="C530" t="str">
            <v>MG</v>
          </cell>
          <cell r="D530">
            <v>339639</v>
          </cell>
          <cell r="E530">
            <v>13008274</v>
          </cell>
          <cell r="F530"/>
          <cell r="G530"/>
          <cell r="H530"/>
          <cell r="I530"/>
        </row>
        <row r="531">
          <cell r="A531">
            <v>316920</v>
          </cell>
          <cell r="B531" t="str">
            <v>TOMBOS</v>
          </cell>
          <cell r="C531" t="str">
            <v>MG</v>
          </cell>
          <cell r="D531">
            <v>42427</v>
          </cell>
          <cell r="E531">
            <v>292278</v>
          </cell>
          <cell r="F531"/>
          <cell r="G531"/>
          <cell r="H531"/>
          <cell r="I531"/>
        </row>
        <row r="532">
          <cell r="A532">
            <v>351518</v>
          </cell>
          <cell r="B532" t="str">
            <v>ESPIRITO SANTO DO PINHAL</v>
          </cell>
          <cell r="C532" t="str">
            <v>SP</v>
          </cell>
          <cell r="D532">
            <v>577414</v>
          </cell>
          <cell r="E532">
            <v>1937232</v>
          </cell>
          <cell r="F532"/>
          <cell r="G532"/>
          <cell r="H532"/>
          <cell r="I532"/>
        </row>
        <row r="533">
          <cell r="A533">
            <v>432180</v>
          </cell>
          <cell r="B533" t="str">
            <v>TRES DE MAIO</v>
          </cell>
          <cell r="C533" t="str">
            <v>RS</v>
          </cell>
          <cell r="D533"/>
          <cell r="E533">
            <v>1126293</v>
          </cell>
          <cell r="F533"/>
          <cell r="G533"/>
          <cell r="H533"/>
          <cell r="I533"/>
        </row>
        <row r="534">
          <cell r="A534">
            <v>311210</v>
          </cell>
          <cell r="B534" t="str">
            <v>CAPARAO</v>
          </cell>
          <cell r="C534" t="str">
            <v>MG</v>
          </cell>
          <cell r="D534">
            <v>54893</v>
          </cell>
          <cell r="E534">
            <v>775945</v>
          </cell>
          <cell r="F534"/>
          <cell r="G534"/>
          <cell r="H534"/>
          <cell r="I534"/>
        </row>
        <row r="535">
          <cell r="A535">
            <v>313290</v>
          </cell>
          <cell r="B535" t="str">
            <v>ITAMOGI</v>
          </cell>
          <cell r="C535" t="str">
            <v>MG</v>
          </cell>
          <cell r="D535">
            <v>197412</v>
          </cell>
          <cell r="E535">
            <v>1517583</v>
          </cell>
          <cell r="F535"/>
          <cell r="G535"/>
          <cell r="H535"/>
          <cell r="I535"/>
        </row>
        <row r="536">
          <cell r="A536">
            <v>314850</v>
          </cell>
          <cell r="B536" t="str">
            <v>PAVAO</v>
          </cell>
          <cell r="C536" t="str">
            <v>MG</v>
          </cell>
          <cell r="D536">
            <v>11768</v>
          </cell>
          <cell r="E536">
            <v>1415587</v>
          </cell>
          <cell r="F536"/>
          <cell r="G536"/>
          <cell r="H536"/>
          <cell r="I536"/>
        </row>
        <row r="537">
          <cell r="A537">
            <v>314530</v>
          </cell>
          <cell r="B537" t="str">
            <v>NOVO CRUZEIRO</v>
          </cell>
          <cell r="C537" t="str">
            <v>MG</v>
          </cell>
          <cell r="D537">
            <v>206503</v>
          </cell>
          <cell r="E537">
            <v>2536688</v>
          </cell>
          <cell r="F537"/>
          <cell r="G537"/>
          <cell r="H537"/>
          <cell r="I537"/>
        </row>
        <row r="538">
          <cell r="A538">
            <v>314537</v>
          </cell>
          <cell r="B538" t="str">
            <v>NOVORIZONTE</v>
          </cell>
          <cell r="C538" t="str">
            <v>MG</v>
          </cell>
          <cell r="D538">
            <v>65806</v>
          </cell>
          <cell r="E538">
            <v>676603</v>
          </cell>
          <cell r="F538"/>
          <cell r="G538"/>
          <cell r="H538"/>
          <cell r="I538"/>
        </row>
        <row r="539">
          <cell r="A539">
            <v>510454</v>
          </cell>
          <cell r="B539" t="str">
            <v>ITANHANGA</v>
          </cell>
          <cell r="C539" t="str">
            <v>MT</v>
          </cell>
          <cell r="D539">
            <v>33570</v>
          </cell>
          <cell r="E539">
            <v>1003666</v>
          </cell>
          <cell r="F539"/>
          <cell r="G539"/>
          <cell r="H539"/>
          <cell r="I539"/>
        </row>
        <row r="540">
          <cell r="A540">
            <v>313753</v>
          </cell>
          <cell r="B540" t="str">
            <v>LAGOA GRANDE</v>
          </cell>
          <cell r="C540" t="str">
            <v>MG</v>
          </cell>
          <cell r="D540">
            <v>74478</v>
          </cell>
          <cell r="E540">
            <v>1027389</v>
          </cell>
          <cell r="F540"/>
          <cell r="G540"/>
          <cell r="H540"/>
          <cell r="I540"/>
        </row>
        <row r="541">
          <cell r="A541">
            <v>313390</v>
          </cell>
          <cell r="B541" t="str">
            <v>ITAVERAVA</v>
          </cell>
          <cell r="C541" t="str">
            <v>MG</v>
          </cell>
          <cell r="D541">
            <v>105032</v>
          </cell>
          <cell r="E541">
            <v>617400</v>
          </cell>
          <cell r="F541"/>
          <cell r="G541"/>
          <cell r="H541"/>
          <cell r="I541"/>
        </row>
        <row r="542">
          <cell r="A542">
            <v>315070</v>
          </cell>
          <cell r="B542" t="str">
            <v>PIRAJUBA</v>
          </cell>
          <cell r="C542" t="str">
            <v>MG</v>
          </cell>
          <cell r="D542">
            <v>64566</v>
          </cell>
          <cell r="E542">
            <v>421997</v>
          </cell>
          <cell r="F542"/>
          <cell r="G542"/>
          <cell r="H542"/>
          <cell r="I542"/>
        </row>
        <row r="543">
          <cell r="A543">
            <v>315440</v>
          </cell>
          <cell r="B543" t="str">
            <v>RESSAQUINHA</v>
          </cell>
          <cell r="C543" t="str">
            <v>MG</v>
          </cell>
          <cell r="D543">
            <v>169671</v>
          </cell>
          <cell r="E543">
            <v>1685131</v>
          </cell>
          <cell r="F543"/>
          <cell r="G543"/>
          <cell r="H543"/>
          <cell r="I543"/>
        </row>
        <row r="544">
          <cell r="A544">
            <v>312530</v>
          </cell>
          <cell r="B544" t="str">
            <v>FARIA LEMOS</v>
          </cell>
          <cell r="C544" t="str">
            <v>MG</v>
          </cell>
          <cell r="D544">
            <v>41331</v>
          </cell>
          <cell r="E544">
            <v>269636</v>
          </cell>
          <cell r="F544"/>
          <cell r="G544"/>
          <cell r="H544"/>
          <cell r="I544"/>
        </row>
        <row r="545">
          <cell r="A545">
            <v>314180</v>
          </cell>
          <cell r="B545" t="str">
            <v>MINAS NOVAS</v>
          </cell>
          <cell r="C545" t="str">
            <v>MG</v>
          </cell>
          <cell r="D545">
            <v>315813</v>
          </cell>
          <cell r="E545">
            <v>1365634</v>
          </cell>
          <cell r="F545"/>
          <cell r="G545"/>
          <cell r="H545"/>
          <cell r="I545"/>
        </row>
        <row r="546">
          <cell r="A546">
            <v>351300</v>
          </cell>
          <cell r="B546" t="str">
            <v>COTIA</v>
          </cell>
          <cell r="C546" t="str">
            <v>SP</v>
          </cell>
          <cell r="D546"/>
          <cell r="E546"/>
          <cell r="F546"/>
          <cell r="G546"/>
          <cell r="H546"/>
          <cell r="I546"/>
        </row>
        <row r="547">
          <cell r="A547">
            <v>520330</v>
          </cell>
          <cell r="B547" t="str">
            <v>BELA VISTA DE GOIAS</v>
          </cell>
          <cell r="C547" t="str">
            <v>GO</v>
          </cell>
          <cell r="D547">
            <v>21279</v>
          </cell>
          <cell r="E547">
            <v>1494477</v>
          </cell>
          <cell r="F547"/>
          <cell r="G547"/>
          <cell r="H547"/>
          <cell r="I547"/>
        </row>
        <row r="548">
          <cell r="A548">
            <v>315030</v>
          </cell>
          <cell r="B548" t="str">
            <v>PIEDADE DO RIO GRANDE</v>
          </cell>
          <cell r="C548" t="str">
            <v>MG</v>
          </cell>
          <cell r="D548">
            <v>29507</v>
          </cell>
          <cell r="E548">
            <v>2120410</v>
          </cell>
          <cell r="F548"/>
          <cell r="G548"/>
          <cell r="H548"/>
          <cell r="I548"/>
        </row>
        <row r="549">
          <cell r="A549">
            <v>312690</v>
          </cell>
          <cell r="B549" t="str">
            <v>FREI INOCENCIO</v>
          </cell>
          <cell r="C549" t="str">
            <v>MG</v>
          </cell>
          <cell r="D549">
            <v>170168</v>
          </cell>
          <cell r="E549">
            <v>426216</v>
          </cell>
          <cell r="F549"/>
          <cell r="G549"/>
          <cell r="H549"/>
          <cell r="I549"/>
        </row>
        <row r="550">
          <cell r="A550">
            <v>314220</v>
          </cell>
          <cell r="B550" t="str">
            <v>MIRAI</v>
          </cell>
          <cell r="C550" t="str">
            <v>MG</v>
          </cell>
          <cell r="D550">
            <v>171797</v>
          </cell>
          <cell r="E550">
            <v>1241722</v>
          </cell>
          <cell r="F550"/>
          <cell r="G550"/>
          <cell r="H550"/>
          <cell r="I550"/>
        </row>
        <row r="551">
          <cell r="A551">
            <v>316556</v>
          </cell>
          <cell r="B551" t="str">
            <v>SEM-PEIXE</v>
          </cell>
          <cell r="C551" t="str">
            <v>MG</v>
          </cell>
          <cell r="D551">
            <v>98095</v>
          </cell>
          <cell r="E551">
            <v>1150060</v>
          </cell>
          <cell r="F551"/>
          <cell r="G551"/>
          <cell r="H551"/>
          <cell r="I551"/>
        </row>
        <row r="552">
          <cell r="A552">
            <v>314090</v>
          </cell>
          <cell r="B552" t="str">
            <v>MATIPO</v>
          </cell>
          <cell r="C552" t="str">
            <v>MG</v>
          </cell>
          <cell r="D552">
            <v>56817</v>
          </cell>
          <cell r="E552">
            <v>3131396</v>
          </cell>
          <cell r="F552"/>
          <cell r="G552"/>
          <cell r="H552"/>
          <cell r="I552"/>
        </row>
        <row r="553">
          <cell r="A553">
            <v>315645</v>
          </cell>
          <cell r="B553" t="str">
            <v>ROSARIO DA LIMEIRA</v>
          </cell>
          <cell r="C553" t="str">
            <v>MG</v>
          </cell>
          <cell r="D553">
            <v>61974</v>
          </cell>
          <cell r="E553">
            <v>1260487</v>
          </cell>
          <cell r="F553"/>
          <cell r="G553"/>
          <cell r="H553"/>
          <cell r="I553"/>
        </row>
        <row r="554">
          <cell r="A554">
            <v>310490</v>
          </cell>
          <cell r="B554" t="str">
            <v>BAEPENDI</v>
          </cell>
          <cell r="C554" t="str">
            <v>MG</v>
          </cell>
          <cell r="D554">
            <v>3715</v>
          </cell>
          <cell r="E554">
            <v>2781682</v>
          </cell>
          <cell r="F554"/>
          <cell r="G554"/>
          <cell r="H554"/>
          <cell r="I554"/>
        </row>
        <row r="555">
          <cell r="A555">
            <v>430632</v>
          </cell>
          <cell r="B555" t="str">
            <v>DERRUBADAS</v>
          </cell>
          <cell r="C555" t="str">
            <v>RS</v>
          </cell>
          <cell r="D555">
            <v>73407</v>
          </cell>
          <cell r="E555">
            <v>560799</v>
          </cell>
          <cell r="F555"/>
          <cell r="G555"/>
          <cell r="H555"/>
          <cell r="I555"/>
        </row>
        <row r="556">
          <cell r="A556">
            <v>431940</v>
          </cell>
          <cell r="B556" t="str">
            <v>SAO PEDRO DO SUL</v>
          </cell>
          <cell r="C556" t="str">
            <v>RS</v>
          </cell>
          <cell r="D556">
            <v>167918</v>
          </cell>
          <cell r="E556">
            <v>654487</v>
          </cell>
          <cell r="F556"/>
          <cell r="G556"/>
          <cell r="H556"/>
          <cell r="I556"/>
        </row>
        <row r="557">
          <cell r="A557">
            <v>312110</v>
          </cell>
          <cell r="B557" t="str">
            <v>DELFIM MOREIRA</v>
          </cell>
          <cell r="C557" t="str">
            <v>MG</v>
          </cell>
          <cell r="D557">
            <v>100347</v>
          </cell>
          <cell r="E557">
            <v>3652113</v>
          </cell>
          <cell r="F557"/>
          <cell r="G557"/>
          <cell r="H557"/>
          <cell r="I557"/>
        </row>
        <row r="558">
          <cell r="A558">
            <v>311160</v>
          </cell>
          <cell r="B558" t="str">
            <v>CAMPOS GERAIS</v>
          </cell>
          <cell r="C558" t="str">
            <v>MG</v>
          </cell>
          <cell r="D558">
            <v>38465</v>
          </cell>
          <cell r="E558">
            <v>729238</v>
          </cell>
          <cell r="F558"/>
          <cell r="G558"/>
          <cell r="H558"/>
          <cell r="I558"/>
        </row>
        <row r="559">
          <cell r="A559">
            <v>352070</v>
          </cell>
          <cell r="B559" t="str">
            <v>INDIAPORA</v>
          </cell>
          <cell r="C559" t="str">
            <v>SP</v>
          </cell>
          <cell r="D559">
            <v>39032</v>
          </cell>
          <cell r="E559">
            <v>185292</v>
          </cell>
          <cell r="F559"/>
          <cell r="G559"/>
          <cell r="H559"/>
          <cell r="I559"/>
        </row>
        <row r="560">
          <cell r="A560">
            <v>310200</v>
          </cell>
          <cell r="B560" t="str">
            <v>ALTEROSA</v>
          </cell>
          <cell r="C560" t="str">
            <v>MG</v>
          </cell>
          <cell r="D560">
            <v>59000</v>
          </cell>
          <cell r="E560">
            <v>1011324</v>
          </cell>
          <cell r="F560"/>
          <cell r="G560"/>
          <cell r="H560"/>
          <cell r="I560"/>
        </row>
        <row r="561">
          <cell r="A561">
            <v>313590</v>
          </cell>
          <cell r="B561" t="str">
            <v>JESUANIA</v>
          </cell>
          <cell r="C561" t="str">
            <v>MG</v>
          </cell>
          <cell r="D561">
            <v>29413</v>
          </cell>
          <cell r="E561">
            <v>822116</v>
          </cell>
          <cell r="F561"/>
          <cell r="G561"/>
          <cell r="H561"/>
          <cell r="I561"/>
        </row>
        <row r="562">
          <cell r="A562">
            <v>314330</v>
          </cell>
          <cell r="B562" t="str">
            <v>MONTES CLAROS</v>
          </cell>
          <cell r="C562" t="str">
            <v>MG</v>
          </cell>
          <cell r="D562">
            <v>157559</v>
          </cell>
          <cell r="E562">
            <v>632585840</v>
          </cell>
          <cell r="F562"/>
          <cell r="G562"/>
          <cell r="H562"/>
          <cell r="I562"/>
        </row>
        <row r="563">
          <cell r="A563">
            <v>261110</v>
          </cell>
          <cell r="B563" t="str">
            <v>PETROLINA</v>
          </cell>
          <cell r="C563" t="str">
            <v>PE</v>
          </cell>
          <cell r="D563">
            <v>19446</v>
          </cell>
          <cell r="E563"/>
          <cell r="F563"/>
          <cell r="G563"/>
          <cell r="H563"/>
          <cell r="I563"/>
        </row>
        <row r="564">
          <cell r="A564">
            <v>520340</v>
          </cell>
          <cell r="B564" t="str">
            <v>BOM JARDIM DE GOIAS</v>
          </cell>
          <cell r="C564" t="str">
            <v>GO</v>
          </cell>
          <cell r="D564"/>
          <cell r="E564"/>
          <cell r="F564"/>
          <cell r="G564"/>
          <cell r="H564"/>
          <cell r="I564"/>
        </row>
        <row r="565">
          <cell r="A565">
            <v>420870</v>
          </cell>
          <cell r="B565" t="str">
            <v>JACINTO MACHADO</v>
          </cell>
          <cell r="C565" t="str">
            <v>SC</v>
          </cell>
          <cell r="D565"/>
          <cell r="E565"/>
          <cell r="F565"/>
          <cell r="G565"/>
          <cell r="H565"/>
          <cell r="I565"/>
        </row>
        <row r="566">
          <cell r="A566">
            <v>432132</v>
          </cell>
          <cell r="B566" t="str">
            <v>TAQUARUCU DO SUL</v>
          </cell>
          <cell r="C566" t="str">
            <v>RS</v>
          </cell>
          <cell r="D566"/>
          <cell r="E566"/>
          <cell r="F566"/>
          <cell r="G566"/>
          <cell r="H566"/>
          <cell r="I566"/>
        </row>
        <row r="567">
          <cell r="A567">
            <v>313000</v>
          </cell>
          <cell r="B567" t="str">
            <v>IBITURUNA</v>
          </cell>
          <cell r="C567" t="str">
            <v>MG</v>
          </cell>
          <cell r="D567">
            <v>46198</v>
          </cell>
          <cell r="E567">
            <v>174853</v>
          </cell>
          <cell r="F567"/>
          <cell r="G567"/>
          <cell r="H567"/>
          <cell r="I567"/>
        </row>
        <row r="568">
          <cell r="A568">
            <v>420215</v>
          </cell>
          <cell r="B568" t="str">
            <v>BELMONTE</v>
          </cell>
          <cell r="C568" t="str">
            <v>SC</v>
          </cell>
          <cell r="D568">
            <v>50193</v>
          </cell>
          <cell r="E568">
            <v>230948</v>
          </cell>
          <cell r="F568"/>
          <cell r="G568"/>
          <cell r="H568"/>
          <cell r="I568"/>
        </row>
        <row r="569">
          <cell r="A569">
            <v>317120</v>
          </cell>
          <cell r="B569" t="str">
            <v>VESPASIANO</v>
          </cell>
          <cell r="C569" t="str">
            <v>MG</v>
          </cell>
          <cell r="D569">
            <v>1358</v>
          </cell>
          <cell r="E569">
            <v>120949308</v>
          </cell>
          <cell r="F569"/>
          <cell r="G569"/>
          <cell r="H569"/>
          <cell r="I569"/>
        </row>
        <row r="570">
          <cell r="A570">
            <v>310290</v>
          </cell>
          <cell r="B570" t="str">
            <v>ANTONIO CARLOS</v>
          </cell>
          <cell r="C570" t="str">
            <v>MG</v>
          </cell>
          <cell r="D570">
            <v>79826</v>
          </cell>
          <cell r="E570">
            <v>557056</v>
          </cell>
          <cell r="F570"/>
          <cell r="G570"/>
          <cell r="H570"/>
          <cell r="I570"/>
        </row>
        <row r="571">
          <cell r="A571">
            <v>312550</v>
          </cell>
          <cell r="B571" t="str">
            <v>SAO GONCALO DO RIO PRETO</v>
          </cell>
          <cell r="C571" t="str">
            <v>MG</v>
          </cell>
          <cell r="D571">
            <v>139535</v>
          </cell>
          <cell r="E571">
            <v>1895279</v>
          </cell>
          <cell r="F571"/>
          <cell r="G571"/>
          <cell r="H571"/>
          <cell r="I571"/>
        </row>
        <row r="572">
          <cell r="A572">
            <v>312130</v>
          </cell>
          <cell r="B572" t="str">
            <v>DESCOBERTO</v>
          </cell>
          <cell r="C572" t="str">
            <v>MG</v>
          </cell>
          <cell r="D572">
            <v>104480</v>
          </cell>
          <cell r="E572">
            <v>2118552</v>
          </cell>
          <cell r="F572"/>
          <cell r="G572"/>
          <cell r="H572"/>
          <cell r="I572"/>
        </row>
        <row r="573">
          <cell r="A573">
            <v>420490</v>
          </cell>
          <cell r="B573" t="str">
            <v>DESCANSO</v>
          </cell>
          <cell r="C573" t="str">
            <v>SC</v>
          </cell>
          <cell r="D573">
            <v>288850</v>
          </cell>
          <cell r="E573">
            <v>1475582</v>
          </cell>
          <cell r="F573"/>
          <cell r="G573"/>
          <cell r="H573"/>
          <cell r="I573"/>
        </row>
        <row r="574">
          <cell r="A574">
            <v>420110</v>
          </cell>
          <cell r="B574" t="str">
            <v>ANITAPOLIS</v>
          </cell>
          <cell r="C574" t="str">
            <v>SC</v>
          </cell>
          <cell r="D574">
            <v>94258</v>
          </cell>
          <cell r="E574">
            <v>308625</v>
          </cell>
          <cell r="F574"/>
          <cell r="G574"/>
          <cell r="H574"/>
          <cell r="I574"/>
        </row>
        <row r="575">
          <cell r="A575">
            <v>353200</v>
          </cell>
          <cell r="B575" t="str">
            <v>MORUNGABA</v>
          </cell>
          <cell r="C575" t="str">
            <v>SP</v>
          </cell>
          <cell r="D575"/>
          <cell r="E575"/>
          <cell r="F575"/>
          <cell r="G575"/>
          <cell r="H575"/>
          <cell r="I575"/>
        </row>
        <row r="576">
          <cell r="A576">
            <v>315217</v>
          </cell>
          <cell r="B576" t="str">
            <v>PONTO DOS VOLANTES</v>
          </cell>
          <cell r="C576" t="str">
            <v>MG</v>
          </cell>
          <cell r="D576">
            <v>69850</v>
          </cell>
          <cell r="E576">
            <v>1519477</v>
          </cell>
          <cell r="F576"/>
          <cell r="G576"/>
          <cell r="H576"/>
          <cell r="I576"/>
        </row>
        <row r="577">
          <cell r="A577">
            <v>311320</v>
          </cell>
          <cell r="B577" t="str">
            <v>CARANDAI</v>
          </cell>
          <cell r="C577" t="str">
            <v>MG</v>
          </cell>
          <cell r="D577">
            <v>330892</v>
          </cell>
          <cell r="E577">
            <v>1347476</v>
          </cell>
          <cell r="F577"/>
          <cell r="G577"/>
          <cell r="H577"/>
          <cell r="I577"/>
        </row>
        <row r="578">
          <cell r="A578">
            <v>315737</v>
          </cell>
          <cell r="B578" t="str">
            <v>SANTA CRUZ DE SALINAS</v>
          </cell>
          <cell r="C578" t="str">
            <v>MG</v>
          </cell>
          <cell r="D578">
            <v>57602</v>
          </cell>
          <cell r="E578">
            <v>1402664</v>
          </cell>
          <cell r="F578"/>
          <cell r="G578"/>
          <cell r="H578"/>
          <cell r="I578"/>
        </row>
        <row r="579">
          <cell r="A579">
            <v>351512</v>
          </cell>
          <cell r="B579" t="str">
            <v>EMILIANOPOLIS</v>
          </cell>
          <cell r="C579" t="str">
            <v>SP</v>
          </cell>
          <cell r="D579">
            <v>43302</v>
          </cell>
          <cell r="E579">
            <v>253219</v>
          </cell>
          <cell r="F579"/>
          <cell r="G579"/>
          <cell r="H579"/>
          <cell r="I579"/>
        </row>
        <row r="580">
          <cell r="A580">
            <v>420917</v>
          </cell>
          <cell r="B580" t="str">
            <v>JUPIA</v>
          </cell>
          <cell r="C580" t="str">
            <v>SC</v>
          </cell>
          <cell r="D580">
            <v>23123</v>
          </cell>
          <cell r="E580">
            <v>212941</v>
          </cell>
          <cell r="F580"/>
          <cell r="G580"/>
          <cell r="H580"/>
          <cell r="I580"/>
        </row>
        <row r="581">
          <cell r="A581">
            <v>311800</v>
          </cell>
          <cell r="B581" t="str">
            <v>CONGONHAS</v>
          </cell>
          <cell r="C581" t="str">
            <v>MG</v>
          </cell>
          <cell r="D581">
            <v>9236</v>
          </cell>
          <cell r="E581">
            <v>424321</v>
          </cell>
          <cell r="F581"/>
          <cell r="G581"/>
          <cell r="H581"/>
          <cell r="I581"/>
        </row>
        <row r="582">
          <cell r="A582">
            <v>313770</v>
          </cell>
          <cell r="B582" t="str">
            <v>LAJINHA</v>
          </cell>
          <cell r="C582" t="str">
            <v>MG</v>
          </cell>
          <cell r="D582">
            <v>132875</v>
          </cell>
          <cell r="E582">
            <v>1840412</v>
          </cell>
          <cell r="F582"/>
          <cell r="G582"/>
          <cell r="H582"/>
          <cell r="I582"/>
        </row>
        <row r="583">
          <cell r="A583">
            <v>310440</v>
          </cell>
          <cell r="B583" t="str">
            <v>ARGIRITA</v>
          </cell>
          <cell r="C583" t="str">
            <v>MG</v>
          </cell>
          <cell r="D583">
            <v>25054</v>
          </cell>
          <cell r="E583">
            <v>200420</v>
          </cell>
          <cell r="F583"/>
          <cell r="G583"/>
          <cell r="H583"/>
          <cell r="I583"/>
        </row>
        <row r="584">
          <cell r="A584">
            <v>355650</v>
          </cell>
          <cell r="B584" t="str">
            <v>VARZEA PAULISTA</v>
          </cell>
          <cell r="C584" t="str">
            <v>SP</v>
          </cell>
          <cell r="D584"/>
          <cell r="E584"/>
          <cell r="F584"/>
          <cell r="G584"/>
          <cell r="H584"/>
          <cell r="I584"/>
        </row>
        <row r="585">
          <cell r="A585">
            <v>411060</v>
          </cell>
          <cell r="B585" t="str">
            <v>IPORA</v>
          </cell>
          <cell r="C585" t="str">
            <v>PR</v>
          </cell>
          <cell r="D585">
            <v>118101</v>
          </cell>
          <cell r="E585">
            <v>430570</v>
          </cell>
          <cell r="F585"/>
          <cell r="G585"/>
          <cell r="H585"/>
          <cell r="I585"/>
        </row>
        <row r="586">
          <cell r="A586">
            <v>316230</v>
          </cell>
          <cell r="B586" t="str">
            <v>SAO JOAO DA MATA</v>
          </cell>
          <cell r="C586" t="str">
            <v>MG</v>
          </cell>
          <cell r="D586">
            <v>51323</v>
          </cell>
          <cell r="E586">
            <v>1206762</v>
          </cell>
          <cell r="F586"/>
          <cell r="G586"/>
          <cell r="H586"/>
          <cell r="I586"/>
        </row>
        <row r="587">
          <cell r="A587">
            <v>314730</v>
          </cell>
          <cell r="B587" t="str">
            <v>PARAISOPOLIS</v>
          </cell>
          <cell r="C587" t="str">
            <v>MG</v>
          </cell>
          <cell r="D587">
            <v>149847</v>
          </cell>
          <cell r="E587">
            <v>1145306</v>
          </cell>
          <cell r="F587"/>
          <cell r="G587"/>
          <cell r="H587"/>
          <cell r="I587"/>
        </row>
        <row r="588">
          <cell r="A588">
            <v>316660</v>
          </cell>
          <cell r="B588" t="str">
            <v>SERRA DA SAUDADE</v>
          </cell>
          <cell r="C588" t="str">
            <v>MG</v>
          </cell>
          <cell r="D588"/>
          <cell r="E588"/>
          <cell r="F588"/>
          <cell r="G588"/>
          <cell r="H588"/>
          <cell r="I588"/>
        </row>
        <row r="589">
          <cell r="A589">
            <v>420980</v>
          </cell>
          <cell r="B589" t="str">
            <v>LEOBERTO LEAL</v>
          </cell>
          <cell r="C589" t="str">
            <v>SC</v>
          </cell>
          <cell r="D589">
            <v>48633</v>
          </cell>
          <cell r="E589">
            <v>308361</v>
          </cell>
          <cell r="F589"/>
          <cell r="G589"/>
          <cell r="H589"/>
          <cell r="I589"/>
        </row>
        <row r="590">
          <cell r="A590">
            <v>350550</v>
          </cell>
          <cell r="B590" t="str">
            <v>BARRETOS</v>
          </cell>
          <cell r="C590" t="str">
            <v>SP</v>
          </cell>
          <cell r="D590">
            <v>1172539</v>
          </cell>
          <cell r="E590">
            <v>5119381</v>
          </cell>
          <cell r="F590"/>
          <cell r="G590"/>
          <cell r="H590"/>
          <cell r="I590"/>
        </row>
        <row r="591">
          <cell r="A591">
            <v>311690</v>
          </cell>
          <cell r="B591" t="str">
            <v>COMENDADOR GOMES</v>
          </cell>
          <cell r="C591" t="str">
            <v>MG</v>
          </cell>
          <cell r="D591">
            <v>72583</v>
          </cell>
          <cell r="E591">
            <v>676754</v>
          </cell>
          <cell r="F591"/>
          <cell r="G591"/>
          <cell r="H591"/>
          <cell r="I591"/>
        </row>
        <row r="592">
          <cell r="A592">
            <v>315830</v>
          </cell>
          <cell r="B592" t="str">
            <v>SANTANA DA VARGEM</v>
          </cell>
          <cell r="C592" t="str">
            <v>MG</v>
          </cell>
          <cell r="D592"/>
          <cell r="E592">
            <v>2792</v>
          </cell>
          <cell r="F592"/>
          <cell r="G592"/>
          <cell r="H592"/>
          <cell r="I592"/>
        </row>
        <row r="593">
          <cell r="A593">
            <v>310090</v>
          </cell>
          <cell r="B593" t="str">
            <v>AGUAS FORMOSAS</v>
          </cell>
          <cell r="C593" t="str">
            <v>MG</v>
          </cell>
          <cell r="D593">
            <v>142800</v>
          </cell>
          <cell r="E593">
            <v>1503259</v>
          </cell>
          <cell r="F593"/>
          <cell r="G593"/>
          <cell r="H593"/>
          <cell r="I593"/>
        </row>
        <row r="594">
          <cell r="A594">
            <v>312930</v>
          </cell>
          <cell r="B594" t="str">
            <v>IAPU</v>
          </cell>
          <cell r="C594" t="str">
            <v>MG</v>
          </cell>
          <cell r="D594">
            <v>41383</v>
          </cell>
          <cell r="E594">
            <v>586834</v>
          </cell>
          <cell r="F594"/>
          <cell r="G594"/>
          <cell r="H594"/>
          <cell r="I594"/>
        </row>
        <row r="595">
          <cell r="A595">
            <v>412040</v>
          </cell>
          <cell r="B595" t="str">
            <v>PRESIDENTE CASTELO BRANCO</v>
          </cell>
          <cell r="C595" t="str">
            <v>PR</v>
          </cell>
          <cell r="D595"/>
          <cell r="E595"/>
          <cell r="F595"/>
          <cell r="G595"/>
          <cell r="H595"/>
          <cell r="I595"/>
        </row>
        <row r="596">
          <cell r="A596">
            <v>430470</v>
          </cell>
          <cell r="B596" t="str">
            <v>CARAZINHO</v>
          </cell>
          <cell r="C596" t="str">
            <v>RS</v>
          </cell>
          <cell r="D596"/>
          <cell r="E596"/>
          <cell r="F596"/>
          <cell r="G596"/>
          <cell r="H596"/>
          <cell r="I596"/>
        </row>
        <row r="597">
          <cell r="A597">
            <v>355380</v>
          </cell>
          <cell r="B597" t="str">
            <v>TAQUARITUBA</v>
          </cell>
          <cell r="C597" t="str">
            <v>SP</v>
          </cell>
          <cell r="D597">
            <v>257058</v>
          </cell>
          <cell r="E597">
            <v>991410</v>
          </cell>
          <cell r="F597"/>
          <cell r="G597"/>
          <cell r="H597"/>
          <cell r="I597"/>
        </row>
        <row r="598">
          <cell r="A598">
            <v>410785</v>
          </cell>
          <cell r="B598" t="str">
            <v>FLOR DA SERRA DO SUL</v>
          </cell>
          <cell r="C598" t="str">
            <v>PR</v>
          </cell>
          <cell r="D598">
            <v>111326</v>
          </cell>
          <cell r="E598">
            <v>618596</v>
          </cell>
          <cell r="F598"/>
          <cell r="G598"/>
          <cell r="H598"/>
          <cell r="I598"/>
        </row>
        <row r="599">
          <cell r="A599">
            <v>317052</v>
          </cell>
          <cell r="B599" t="str">
            <v>URUCUIA</v>
          </cell>
          <cell r="C599" t="str">
            <v>MG</v>
          </cell>
          <cell r="D599">
            <v>99655</v>
          </cell>
          <cell r="E599">
            <v>963356</v>
          </cell>
          <cell r="F599"/>
          <cell r="G599"/>
          <cell r="H599"/>
          <cell r="I599"/>
        </row>
        <row r="600">
          <cell r="A600">
            <v>311560</v>
          </cell>
          <cell r="B600" t="str">
            <v>CEDRO DO ABAETE</v>
          </cell>
          <cell r="C600" t="str">
            <v>MG</v>
          </cell>
          <cell r="D600">
            <v>84323</v>
          </cell>
          <cell r="E600">
            <v>432371</v>
          </cell>
          <cell r="F600"/>
          <cell r="G600"/>
          <cell r="H600"/>
          <cell r="I600"/>
        </row>
        <row r="601">
          <cell r="A601">
            <v>351610</v>
          </cell>
          <cell r="B601" t="str">
            <v>FLORINIA</v>
          </cell>
          <cell r="C601" t="str">
            <v>SP</v>
          </cell>
          <cell r="D601">
            <v>55933</v>
          </cell>
          <cell r="E601">
            <v>301542</v>
          </cell>
          <cell r="F601"/>
          <cell r="G601"/>
          <cell r="H601"/>
          <cell r="I601"/>
        </row>
        <row r="602">
          <cell r="A602">
            <v>316045</v>
          </cell>
          <cell r="B602" t="str">
            <v>SANTO ANTONIO DO RETIRO</v>
          </cell>
          <cell r="C602" t="str">
            <v>MG</v>
          </cell>
          <cell r="D602">
            <v>2641</v>
          </cell>
          <cell r="E602">
            <v>469123</v>
          </cell>
          <cell r="F602"/>
          <cell r="G602"/>
          <cell r="H602"/>
          <cell r="I602"/>
        </row>
        <row r="603">
          <cell r="A603">
            <v>313862</v>
          </cell>
          <cell r="B603" t="str">
            <v>LIMEIRA DO OESTE</v>
          </cell>
          <cell r="C603" t="str">
            <v>MG</v>
          </cell>
          <cell r="D603">
            <v>124027</v>
          </cell>
          <cell r="E603">
            <v>632279</v>
          </cell>
          <cell r="F603"/>
          <cell r="G603"/>
          <cell r="H603"/>
          <cell r="I603"/>
        </row>
        <row r="604">
          <cell r="A604">
            <v>351565</v>
          </cell>
          <cell r="B604" t="str">
            <v>FERNAO</v>
          </cell>
          <cell r="C604" t="str">
            <v>SP</v>
          </cell>
          <cell r="D604">
            <v>23250</v>
          </cell>
          <cell r="E604">
            <v>90772</v>
          </cell>
          <cell r="F604"/>
          <cell r="G604"/>
          <cell r="H604"/>
          <cell r="I604"/>
        </row>
        <row r="605">
          <cell r="A605">
            <v>310940</v>
          </cell>
          <cell r="B605" t="str">
            <v>BURITIZEIRO</v>
          </cell>
          <cell r="C605" t="str">
            <v>MG</v>
          </cell>
          <cell r="D605">
            <v>157074</v>
          </cell>
          <cell r="E605">
            <v>1377446</v>
          </cell>
          <cell r="F605"/>
          <cell r="G605"/>
          <cell r="H605"/>
          <cell r="I605"/>
        </row>
        <row r="606">
          <cell r="A606">
            <v>310925</v>
          </cell>
          <cell r="B606" t="str">
            <v>BUGRE</v>
          </cell>
          <cell r="C606" t="str">
            <v>MG</v>
          </cell>
          <cell r="D606">
            <v>17837</v>
          </cell>
          <cell r="E606">
            <v>1925484</v>
          </cell>
          <cell r="F606"/>
          <cell r="G606"/>
          <cell r="H606"/>
          <cell r="I606"/>
        </row>
        <row r="607">
          <cell r="A607">
            <v>430410</v>
          </cell>
          <cell r="B607" t="str">
            <v>CAMPOS BORGES</v>
          </cell>
          <cell r="C607" t="str">
            <v>RS</v>
          </cell>
          <cell r="D607">
            <v>106526</v>
          </cell>
          <cell r="E607">
            <v>309110</v>
          </cell>
          <cell r="F607"/>
          <cell r="G607"/>
          <cell r="H607"/>
          <cell r="I607"/>
        </row>
        <row r="608">
          <cell r="A608">
            <v>431230</v>
          </cell>
          <cell r="B608" t="str">
            <v>MIRAGUAI</v>
          </cell>
          <cell r="C608" t="str">
            <v>RS</v>
          </cell>
          <cell r="D608">
            <v>105258</v>
          </cell>
          <cell r="E608">
            <v>457513</v>
          </cell>
          <cell r="F608"/>
          <cell r="G608"/>
          <cell r="H608"/>
          <cell r="I608"/>
        </row>
        <row r="609">
          <cell r="A609">
            <v>312820</v>
          </cell>
          <cell r="B609" t="str">
            <v>GUARACIABA</v>
          </cell>
          <cell r="C609" t="str">
            <v>MG</v>
          </cell>
          <cell r="D609">
            <v>153053</v>
          </cell>
          <cell r="E609">
            <v>716768</v>
          </cell>
          <cell r="F609"/>
          <cell r="G609"/>
          <cell r="H609"/>
          <cell r="I609"/>
        </row>
        <row r="610">
          <cell r="A610">
            <v>521460</v>
          </cell>
          <cell r="B610" t="str">
            <v>NIQUELANDIA</v>
          </cell>
          <cell r="C610" t="str">
            <v>GO</v>
          </cell>
          <cell r="D610">
            <v>34297</v>
          </cell>
          <cell r="E610">
            <v>197462</v>
          </cell>
          <cell r="F610"/>
          <cell r="G610"/>
          <cell r="H610"/>
          <cell r="I610"/>
        </row>
        <row r="611">
          <cell r="A611">
            <v>315765</v>
          </cell>
          <cell r="B611" t="str">
            <v>SANTA HELENA DE MINAS</v>
          </cell>
          <cell r="C611" t="str">
            <v>MG</v>
          </cell>
          <cell r="D611">
            <v>40313</v>
          </cell>
          <cell r="E611">
            <v>306158</v>
          </cell>
          <cell r="F611"/>
          <cell r="G611"/>
          <cell r="H611"/>
          <cell r="I611"/>
        </row>
        <row r="612">
          <cell r="A612">
            <v>314535</v>
          </cell>
          <cell r="B612" t="str">
            <v>NOVO ORIENTE DE MINAS</v>
          </cell>
          <cell r="C612" t="str">
            <v>MG</v>
          </cell>
          <cell r="D612">
            <v>79678</v>
          </cell>
          <cell r="E612">
            <v>744492</v>
          </cell>
          <cell r="F612"/>
          <cell r="G612"/>
          <cell r="H612"/>
          <cell r="I612"/>
        </row>
        <row r="613">
          <cell r="A613">
            <v>313660</v>
          </cell>
          <cell r="B613" t="str">
            <v>NOVA UNIAO</v>
          </cell>
          <cell r="C613" t="str">
            <v>MG</v>
          </cell>
          <cell r="D613">
            <v>48246</v>
          </cell>
          <cell r="E613">
            <v>259346</v>
          </cell>
          <cell r="F613"/>
          <cell r="G613"/>
          <cell r="H613"/>
          <cell r="I613"/>
        </row>
        <row r="614">
          <cell r="A614">
            <v>315260</v>
          </cell>
          <cell r="B614" t="str">
            <v>POUSO ALTO</v>
          </cell>
          <cell r="C614" t="str">
            <v>MG</v>
          </cell>
          <cell r="D614">
            <v>21346</v>
          </cell>
          <cell r="E614">
            <v>2304337</v>
          </cell>
          <cell r="F614"/>
          <cell r="G614"/>
          <cell r="H614"/>
          <cell r="I614"/>
        </row>
        <row r="615">
          <cell r="A615">
            <v>312030</v>
          </cell>
          <cell r="B615" t="str">
            <v>CRISTALIA</v>
          </cell>
          <cell r="C615" t="str">
            <v>MG</v>
          </cell>
          <cell r="D615">
            <v>58055</v>
          </cell>
          <cell r="E615">
            <v>640906</v>
          </cell>
          <cell r="F615"/>
          <cell r="G615"/>
          <cell r="H615"/>
          <cell r="I615"/>
        </row>
        <row r="616">
          <cell r="A616">
            <v>316120</v>
          </cell>
          <cell r="B616" t="str">
            <v>SAO FRANCISCO DE PAULA</v>
          </cell>
          <cell r="C616" t="str">
            <v>MG</v>
          </cell>
          <cell r="D616"/>
          <cell r="E616">
            <v>7</v>
          </cell>
          <cell r="F616"/>
          <cell r="G616"/>
          <cell r="H616"/>
          <cell r="I616"/>
        </row>
        <row r="617">
          <cell r="A617">
            <v>520590</v>
          </cell>
          <cell r="B617" t="str">
            <v>CORUMBAIBA</v>
          </cell>
          <cell r="C617" t="str">
            <v>GO</v>
          </cell>
          <cell r="D617"/>
          <cell r="E617"/>
          <cell r="F617"/>
          <cell r="G617"/>
          <cell r="H617"/>
          <cell r="I617"/>
        </row>
        <row r="618">
          <cell r="A618">
            <v>421227</v>
          </cell>
          <cell r="B618" t="str">
            <v>PASSOS MAIA</v>
          </cell>
          <cell r="C618" t="str">
            <v>SC</v>
          </cell>
          <cell r="D618">
            <v>94726</v>
          </cell>
          <cell r="E618">
            <v>369711</v>
          </cell>
          <cell r="F618"/>
          <cell r="G618"/>
          <cell r="H618"/>
          <cell r="I618"/>
        </row>
        <row r="619">
          <cell r="A619">
            <v>313260</v>
          </cell>
          <cell r="B619" t="str">
            <v>ITAMARATI DE MINAS</v>
          </cell>
          <cell r="C619" t="str">
            <v>MG</v>
          </cell>
          <cell r="D619">
            <v>54476</v>
          </cell>
          <cell r="E619">
            <v>116584</v>
          </cell>
          <cell r="F619"/>
          <cell r="G619"/>
          <cell r="H619"/>
          <cell r="I619"/>
        </row>
        <row r="620">
          <cell r="A620">
            <v>314540</v>
          </cell>
          <cell r="B620" t="str">
            <v>OLARIA</v>
          </cell>
          <cell r="C620" t="str">
            <v>MG</v>
          </cell>
          <cell r="D620">
            <v>77087</v>
          </cell>
          <cell r="E620">
            <v>679416</v>
          </cell>
          <cell r="F620"/>
          <cell r="G620"/>
          <cell r="H620"/>
          <cell r="I620"/>
        </row>
        <row r="621">
          <cell r="A621">
            <v>310660</v>
          </cell>
          <cell r="B621" t="str">
            <v>BERTOPOLIS</v>
          </cell>
          <cell r="C621" t="str">
            <v>MG</v>
          </cell>
          <cell r="D621">
            <v>76299</v>
          </cell>
          <cell r="E621">
            <v>623905</v>
          </cell>
          <cell r="F621"/>
          <cell r="G621"/>
          <cell r="H621"/>
          <cell r="I621"/>
        </row>
        <row r="622">
          <cell r="A622">
            <v>317200</v>
          </cell>
          <cell r="B622" t="str">
            <v>VISCONDE DO RIO BRANCO</v>
          </cell>
          <cell r="C622" t="str">
            <v>MG</v>
          </cell>
          <cell r="D622">
            <v>6206</v>
          </cell>
          <cell r="E622">
            <v>23972044</v>
          </cell>
          <cell r="F622"/>
          <cell r="G622"/>
          <cell r="H622"/>
          <cell r="I622"/>
        </row>
        <row r="623">
          <cell r="A623">
            <v>316190</v>
          </cell>
          <cell r="B623" t="str">
            <v>SAO GONCALO DO RIO ABAIXO</v>
          </cell>
          <cell r="C623" t="str">
            <v>MG</v>
          </cell>
          <cell r="D623">
            <v>392158</v>
          </cell>
          <cell r="E623">
            <v>1016325</v>
          </cell>
          <cell r="F623"/>
          <cell r="G623"/>
          <cell r="H623"/>
          <cell r="I623"/>
        </row>
        <row r="624">
          <cell r="A624">
            <v>313190</v>
          </cell>
          <cell r="B624" t="str">
            <v>ITABIRITO</v>
          </cell>
          <cell r="C624" t="str">
            <v>MG</v>
          </cell>
          <cell r="D624">
            <v>4534</v>
          </cell>
          <cell r="E624">
            <v>12985021</v>
          </cell>
          <cell r="F624"/>
          <cell r="G624"/>
          <cell r="H624"/>
          <cell r="I624"/>
        </row>
        <row r="625">
          <cell r="A625">
            <v>315350</v>
          </cell>
          <cell r="B625" t="str">
            <v>ALTO JEQUITIBA</v>
          </cell>
          <cell r="C625" t="str">
            <v>MG</v>
          </cell>
          <cell r="D625">
            <v>84457</v>
          </cell>
          <cell r="E625">
            <v>879771</v>
          </cell>
          <cell r="F625"/>
          <cell r="G625"/>
          <cell r="H625"/>
          <cell r="I625"/>
        </row>
        <row r="626">
          <cell r="A626">
            <v>317043</v>
          </cell>
          <cell r="B626" t="str">
            <v>UNIAO DE MINAS</v>
          </cell>
          <cell r="C626" t="str">
            <v>MG</v>
          </cell>
          <cell r="D626">
            <v>26999</v>
          </cell>
          <cell r="E626">
            <v>715567</v>
          </cell>
          <cell r="F626"/>
          <cell r="G626"/>
          <cell r="H626"/>
          <cell r="I626"/>
        </row>
        <row r="627">
          <cell r="A627">
            <v>311230</v>
          </cell>
          <cell r="B627" t="str">
            <v>CAPELINHA</v>
          </cell>
          <cell r="C627" t="str">
            <v>MG</v>
          </cell>
          <cell r="D627">
            <v>349095</v>
          </cell>
          <cell r="E627">
            <v>1302159</v>
          </cell>
          <cell r="F627"/>
          <cell r="G627"/>
          <cell r="H627"/>
          <cell r="I627"/>
        </row>
        <row r="628">
          <cell r="A628">
            <v>311200</v>
          </cell>
          <cell r="B628" t="str">
            <v>CANDEIAS</v>
          </cell>
          <cell r="C628" t="str">
            <v>MG</v>
          </cell>
          <cell r="D628">
            <v>156190</v>
          </cell>
          <cell r="E628">
            <v>585556</v>
          </cell>
          <cell r="F628"/>
          <cell r="G628"/>
          <cell r="H628"/>
          <cell r="I628"/>
        </row>
        <row r="629">
          <cell r="A629">
            <v>316840</v>
          </cell>
          <cell r="B629" t="str">
            <v>TARUMIRIM</v>
          </cell>
          <cell r="C629" t="str">
            <v>MG</v>
          </cell>
          <cell r="D629">
            <v>106854</v>
          </cell>
          <cell r="E629">
            <v>1010443</v>
          </cell>
          <cell r="F629"/>
          <cell r="G629"/>
          <cell r="H629"/>
          <cell r="I629"/>
        </row>
        <row r="630">
          <cell r="A630">
            <v>315670</v>
          </cell>
          <cell r="B630" t="str">
            <v>SABARA</v>
          </cell>
          <cell r="C630" t="str">
            <v>MG</v>
          </cell>
          <cell r="D630">
            <v>1258</v>
          </cell>
          <cell r="E630">
            <v>79654560</v>
          </cell>
          <cell r="F630"/>
          <cell r="G630"/>
          <cell r="H630"/>
          <cell r="I630"/>
        </row>
        <row r="631">
          <cell r="A631">
            <v>310730</v>
          </cell>
          <cell r="B631" t="str">
            <v>BOCAIUVA</v>
          </cell>
          <cell r="C631" t="str">
            <v>MG</v>
          </cell>
          <cell r="D631">
            <v>81227</v>
          </cell>
          <cell r="E631">
            <v>23578312</v>
          </cell>
          <cell r="F631"/>
          <cell r="G631"/>
          <cell r="H631"/>
          <cell r="I631"/>
        </row>
        <row r="632">
          <cell r="A632">
            <v>313320</v>
          </cell>
          <cell r="B632" t="str">
            <v>ITANHOMI</v>
          </cell>
          <cell r="C632" t="str">
            <v>MG</v>
          </cell>
          <cell r="D632">
            <v>156940</v>
          </cell>
          <cell r="E632">
            <v>1017250</v>
          </cell>
          <cell r="F632"/>
          <cell r="G632"/>
          <cell r="H632"/>
          <cell r="I632"/>
        </row>
        <row r="633">
          <cell r="A633">
            <v>500310</v>
          </cell>
          <cell r="B633" t="str">
            <v>CORGUINHO</v>
          </cell>
          <cell r="C633" t="str">
            <v>MS</v>
          </cell>
          <cell r="D633">
            <v>90358</v>
          </cell>
          <cell r="E633">
            <v>313923</v>
          </cell>
          <cell r="F633"/>
          <cell r="G633"/>
          <cell r="H633"/>
          <cell r="I633"/>
        </row>
        <row r="634">
          <cell r="A634">
            <v>420120</v>
          </cell>
          <cell r="B634" t="str">
            <v>ANTONIO CARLOS</v>
          </cell>
          <cell r="C634" t="str">
            <v>SC</v>
          </cell>
          <cell r="D634">
            <v>243226</v>
          </cell>
          <cell r="E634">
            <v>614863</v>
          </cell>
          <cell r="F634"/>
          <cell r="G634"/>
          <cell r="H634"/>
          <cell r="I634"/>
        </row>
        <row r="635">
          <cell r="A635">
            <v>313650</v>
          </cell>
          <cell r="B635" t="str">
            <v>JORDANIA</v>
          </cell>
          <cell r="C635" t="str">
            <v>MG</v>
          </cell>
          <cell r="D635">
            <v>1933</v>
          </cell>
          <cell r="E635">
            <v>97534</v>
          </cell>
          <cell r="F635"/>
          <cell r="G635"/>
          <cell r="H635"/>
          <cell r="I635"/>
        </row>
        <row r="636">
          <cell r="A636">
            <v>315510</v>
          </cell>
          <cell r="B636" t="str">
            <v>RIO DO PRADO</v>
          </cell>
          <cell r="C636" t="str">
            <v>MG</v>
          </cell>
          <cell r="D636">
            <v>12802</v>
          </cell>
          <cell r="E636">
            <v>1343149</v>
          </cell>
          <cell r="F636"/>
          <cell r="G636"/>
          <cell r="H636"/>
          <cell r="I636"/>
        </row>
        <row r="637">
          <cell r="A637">
            <v>312360</v>
          </cell>
          <cell r="B637" t="str">
            <v>ELOI MENDES</v>
          </cell>
          <cell r="C637" t="str">
            <v>MG</v>
          </cell>
          <cell r="D637">
            <v>214</v>
          </cell>
          <cell r="E637">
            <v>6764044</v>
          </cell>
          <cell r="F637"/>
          <cell r="G637"/>
          <cell r="H637"/>
          <cell r="I637"/>
        </row>
        <row r="638">
          <cell r="A638">
            <v>313630</v>
          </cell>
          <cell r="B638" t="str">
            <v>JOAO PINHEIRO</v>
          </cell>
          <cell r="C638" t="str">
            <v>MG</v>
          </cell>
          <cell r="D638">
            <v>296624</v>
          </cell>
          <cell r="E638">
            <v>2702227</v>
          </cell>
          <cell r="F638"/>
          <cell r="G638"/>
          <cell r="H638"/>
          <cell r="I638"/>
        </row>
        <row r="639">
          <cell r="A639">
            <v>320334</v>
          </cell>
          <cell r="B639" t="str">
            <v>MARECHAL FLORIANO</v>
          </cell>
          <cell r="C639" t="str">
            <v>ES</v>
          </cell>
          <cell r="D639">
            <v>71955</v>
          </cell>
          <cell r="E639">
            <v>576732</v>
          </cell>
          <cell r="F639"/>
          <cell r="G639"/>
          <cell r="H639"/>
          <cell r="I639"/>
        </row>
        <row r="640">
          <cell r="A640">
            <v>430515</v>
          </cell>
          <cell r="B640" t="str">
            <v>CERRO GRANDE</v>
          </cell>
          <cell r="C640" t="str">
            <v>RS</v>
          </cell>
          <cell r="D640"/>
          <cell r="E640"/>
          <cell r="F640"/>
          <cell r="G640"/>
          <cell r="H640"/>
          <cell r="I640"/>
        </row>
        <row r="641">
          <cell r="A641">
            <v>351870</v>
          </cell>
          <cell r="B641" t="str">
            <v>GUARUJA</v>
          </cell>
          <cell r="C641" t="str">
            <v>SP</v>
          </cell>
          <cell r="D641">
            <v>330105</v>
          </cell>
          <cell r="E641">
            <v>6066782</v>
          </cell>
          <cell r="F641"/>
          <cell r="G641"/>
          <cell r="H641"/>
          <cell r="I641"/>
        </row>
        <row r="642">
          <cell r="A642">
            <v>352830</v>
          </cell>
          <cell r="B642" t="str">
            <v>MAGDA</v>
          </cell>
          <cell r="C642" t="str">
            <v>SP</v>
          </cell>
          <cell r="D642">
            <v>61314</v>
          </cell>
          <cell r="E642">
            <v>235020</v>
          </cell>
          <cell r="F642"/>
          <cell r="G642"/>
          <cell r="H642"/>
          <cell r="I642"/>
        </row>
        <row r="643">
          <cell r="A643">
            <v>315530</v>
          </cell>
          <cell r="B643" t="str">
            <v>RIO MANSO</v>
          </cell>
          <cell r="C643" t="str">
            <v>MG</v>
          </cell>
          <cell r="D643">
            <v>16</v>
          </cell>
          <cell r="E643">
            <v>987445</v>
          </cell>
          <cell r="F643"/>
          <cell r="G643"/>
          <cell r="H643"/>
          <cell r="I643"/>
        </row>
        <row r="644">
          <cell r="A644">
            <v>312970</v>
          </cell>
          <cell r="B644" t="str">
            <v>IBIRACI</v>
          </cell>
          <cell r="C644" t="str">
            <v>MG</v>
          </cell>
          <cell r="D644">
            <v>145039</v>
          </cell>
          <cell r="E644">
            <v>1288909</v>
          </cell>
          <cell r="F644"/>
          <cell r="G644"/>
          <cell r="H644"/>
          <cell r="I644"/>
        </row>
        <row r="645">
          <cell r="A645">
            <v>313890</v>
          </cell>
          <cell r="B645" t="str">
            <v>MACHACALIS</v>
          </cell>
          <cell r="C645" t="str">
            <v>MG</v>
          </cell>
          <cell r="D645">
            <v>127074</v>
          </cell>
          <cell r="E645">
            <v>504957</v>
          </cell>
          <cell r="F645"/>
          <cell r="G645"/>
          <cell r="H645"/>
          <cell r="I645"/>
        </row>
        <row r="646">
          <cell r="A646">
            <v>353284</v>
          </cell>
          <cell r="B646" t="str">
            <v>NOVA CANAA PAULISTA</v>
          </cell>
          <cell r="C646" t="str">
            <v>SP</v>
          </cell>
          <cell r="D646">
            <v>11624</v>
          </cell>
          <cell r="E646">
            <v>202102</v>
          </cell>
          <cell r="F646"/>
          <cell r="G646"/>
          <cell r="H646"/>
          <cell r="I646"/>
        </row>
        <row r="647">
          <cell r="A647">
            <v>521483</v>
          </cell>
          <cell r="B647" t="str">
            <v>NOVA CRIXAS</v>
          </cell>
          <cell r="C647" t="str">
            <v>GO</v>
          </cell>
          <cell r="D647">
            <v>26553</v>
          </cell>
          <cell r="E647">
            <v>493983</v>
          </cell>
          <cell r="F647"/>
          <cell r="G647"/>
          <cell r="H647"/>
          <cell r="I647"/>
        </row>
        <row r="648">
          <cell r="A648">
            <v>315580</v>
          </cell>
          <cell r="B648" t="str">
            <v>RIO POMBA</v>
          </cell>
          <cell r="C648" t="str">
            <v>MG</v>
          </cell>
          <cell r="D648">
            <v>203574</v>
          </cell>
          <cell r="E648">
            <v>1551958</v>
          </cell>
          <cell r="F648"/>
          <cell r="G648"/>
          <cell r="H648"/>
          <cell r="I648"/>
        </row>
        <row r="649">
          <cell r="A649">
            <v>313550</v>
          </cell>
          <cell r="B649" t="str">
            <v>JEQUERI</v>
          </cell>
          <cell r="C649" t="str">
            <v>MG</v>
          </cell>
          <cell r="D649">
            <v>150945</v>
          </cell>
          <cell r="E649">
            <v>745642</v>
          </cell>
          <cell r="F649"/>
          <cell r="G649"/>
          <cell r="H649"/>
          <cell r="I649"/>
        </row>
        <row r="650">
          <cell r="A650">
            <v>311130</v>
          </cell>
          <cell r="B650" t="str">
            <v>CAMPO DO MEIO</v>
          </cell>
          <cell r="C650" t="str">
            <v>MG</v>
          </cell>
          <cell r="D650">
            <v>36053</v>
          </cell>
          <cell r="E650">
            <v>645811</v>
          </cell>
          <cell r="F650"/>
          <cell r="G650"/>
          <cell r="H650"/>
          <cell r="I650"/>
        </row>
        <row r="651">
          <cell r="A651">
            <v>313030</v>
          </cell>
          <cell r="B651" t="str">
            <v>IGUATAMA</v>
          </cell>
          <cell r="C651" t="str">
            <v>MG</v>
          </cell>
          <cell r="D651">
            <v>45106</v>
          </cell>
          <cell r="E651">
            <v>745309</v>
          </cell>
          <cell r="F651"/>
          <cell r="G651"/>
          <cell r="H651"/>
          <cell r="I651"/>
        </row>
        <row r="652">
          <cell r="A652">
            <v>316310</v>
          </cell>
          <cell r="B652" t="str">
            <v>SAO JOSE DA VARGINHA</v>
          </cell>
          <cell r="C652" t="str">
            <v>MG</v>
          </cell>
          <cell r="D652"/>
          <cell r="E652">
            <v>2350</v>
          </cell>
          <cell r="F652"/>
          <cell r="G652"/>
          <cell r="H652"/>
          <cell r="I652"/>
        </row>
        <row r="653">
          <cell r="A653">
            <v>431370</v>
          </cell>
          <cell r="B653" t="str">
            <v>PALMEIRA DAS MISSOES</v>
          </cell>
          <cell r="C653" t="str">
            <v>RS</v>
          </cell>
          <cell r="D653">
            <v>271891</v>
          </cell>
          <cell r="E653">
            <v>1275232</v>
          </cell>
          <cell r="F653"/>
          <cell r="G653"/>
          <cell r="H653"/>
          <cell r="I653"/>
        </row>
        <row r="654">
          <cell r="A654">
            <v>410990</v>
          </cell>
          <cell r="B654" t="str">
            <v>ICARAIMA</v>
          </cell>
          <cell r="C654" t="str">
            <v>PR</v>
          </cell>
          <cell r="D654">
            <v>117824</v>
          </cell>
          <cell r="E654">
            <v>293140</v>
          </cell>
          <cell r="F654"/>
          <cell r="G654"/>
          <cell r="H654"/>
          <cell r="I654"/>
        </row>
        <row r="655">
          <cell r="A655">
            <v>421535</v>
          </cell>
          <cell r="B655" t="str">
            <v>SALTINHO</v>
          </cell>
          <cell r="C655" t="str">
            <v>SC</v>
          </cell>
          <cell r="D655">
            <v>50512</v>
          </cell>
          <cell r="E655">
            <v>616758</v>
          </cell>
          <cell r="F655"/>
          <cell r="G655"/>
          <cell r="H655"/>
          <cell r="I655"/>
        </row>
        <row r="656">
          <cell r="A656">
            <v>500580</v>
          </cell>
          <cell r="B656" t="str">
            <v>NIOAQUE</v>
          </cell>
          <cell r="C656" t="str">
            <v>MS</v>
          </cell>
          <cell r="D656">
            <v>75105</v>
          </cell>
          <cell r="E656">
            <v>782986</v>
          </cell>
          <cell r="F656"/>
          <cell r="G656"/>
          <cell r="H656"/>
          <cell r="I656"/>
        </row>
        <row r="657">
          <cell r="A657">
            <v>317103</v>
          </cell>
          <cell r="B657" t="str">
            <v>VERDELANDIA</v>
          </cell>
          <cell r="C657" t="str">
            <v>MG</v>
          </cell>
          <cell r="D657">
            <v>45744</v>
          </cell>
          <cell r="E657">
            <v>405998</v>
          </cell>
          <cell r="F657"/>
          <cell r="G657"/>
          <cell r="H657"/>
          <cell r="I657"/>
        </row>
        <row r="658">
          <cell r="A658">
            <v>311783</v>
          </cell>
          <cell r="B658" t="str">
            <v>CONEGO MARINHO</v>
          </cell>
          <cell r="C658" t="str">
            <v>MG</v>
          </cell>
          <cell r="D658">
            <v>45760</v>
          </cell>
          <cell r="E658">
            <v>203681</v>
          </cell>
          <cell r="F658"/>
          <cell r="G658"/>
          <cell r="H658"/>
          <cell r="I658"/>
        </row>
        <row r="659">
          <cell r="A659">
            <v>315800</v>
          </cell>
          <cell r="B659" t="str">
            <v>SANTA MARIA DE ITABIRA</v>
          </cell>
          <cell r="C659" t="str">
            <v>MG</v>
          </cell>
          <cell r="D659">
            <v>116673</v>
          </cell>
          <cell r="E659">
            <v>1149666</v>
          </cell>
          <cell r="F659"/>
          <cell r="G659"/>
          <cell r="H659"/>
          <cell r="I659"/>
        </row>
        <row r="660">
          <cell r="A660">
            <v>314880</v>
          </cell>
          <cell r="B660" t="str">
            <v>PEDRA DO ANTA</v>
          </cell>
          <cell r="C660" t="str">
            <v>MG</v>
          </cell>
          <cell r="D660">
            <v>39982</v>
          </cell>
          <cell r="E660">
            <v>424921</v>
          </cell>
          <cell r="F660"/>
          <cell r="G660"/>
          <cell r="H660"/>
          <cell r="I660"/>
        </row>
        <row r="661">
          <cell r="A661">
            <v>315500</v>
          </cell>
          <cell r="B661" t="str">
            <v>RIO DOCE</v>
          </cell>
          <cell r="C661" t="str">
            <v>MG</v>
          </cell>
          <cell r="D661">
            <v>55876</v>
          </cell>
          <cell r="E661">
            <v>402526</v>
          </cell>
          <cell r="F661"/>
          <cell r="G661"/>
          <cell r="H661"/>
          <cell r="I661"/>
        </row>
        <row r="662">
          <cell r="A662">
            <v>430080</v>
          </cell>
          <cell r="B662" t="str">
            <v>ANTONIO PRADO</v>
          </cell>
          <cell r="C662" t="str">
            <v>RS</v>
          </cell>
          <cell r="D662">
            <v>279862</v>
          </cell>
          <cell r="E662">
            <v>1525222</v>
          </cell>
          <cell r="F662"/>
          <cell r="G662"/>
          <cell r="H662"/>
          <cell r="I662"/>
        </row>
        <row r="663">
          <cell r="A663">
            <v>312610</v>
          </cell>
          <cell r="B663" t="str">
            <v>FORMIGA</v>
          </cell>
          <cell r="C663" t="str">
            <v>MG</v>
          </cell>
          <cell r="D663">
            <v>378398</v>
          </cell>
          <cell r="E663">
            <v>665279</v>
          </cell>
          <cell r="F663"/>
          <cell r="G663"/>
          <cell r="H663"/>
          <cell r="I663"/>
        </row>
        <row r="664">
          <cell r="A664">
            <v>431610</v>
          </cell>
          <cell r="B664" t="str">
            <v>RONDA ALTA</v>
          </cell>
          <cell r="C664" t="str">
            <v>RS</v>
          </cell>
          <cell r="D664">
            <v>71396</v>
          </cell>
          <cell r="E664">
            <v>5007809</v>
          </cell>
          <cell r="F664"/>
          <cell r="G664"/>
          <cell r="H664"/>
          <cell r="I664"/>
        </row>
        <row r="665">
          <cell r="A665">
            <v>421415</v>
          </cell>
          <cell r="B665" t="str">
            <v>PRINCESA</v>
          </cell>
          <cell r="C665" t="str">
            <v>SC</v>
          </cell>
          <cell r="D665">
            <v>70437</v>
          </cell>
          <cell r="E665">
            <v>437717</v>
          </cell>
          <cell r="F665"/>
          <cell r="G665"/>
          <cell r="H665"/>
          <cell r="I665"/>
        </row>
        <row r="666">
          <cell r="A666">
            <v>421140</v>
          </cell>
          <cell r="B666" t="str">
            <v>NOVA ERECHIM</v>
          </cell>
          <cell r="C666" t="str">
            <v>SC</v>
          </cell>
          <cell r="D666">
            <v>57961</v>
          </cell>
          <cell r="E666">
            <v>328131</v>
          </cell>
          <cell r="F666"/>
          <cell r="G666"/>
          <cell r="H666"/>
          <cell r="I666"/>
        </row>
        <row r="667">
          <cell r="A667">
            <v>313665</v>
          </cell>
          <cell r="B667" t="str">
            <v>JUATUBA</v>
          </cell>
          <cell r="C667" t="str">
            <v>MG</v>
          </cell>
          <cell r="D667">
            <v>120853</v>
          </cell>
          <cell r="E667">
            <v>5632703</v>
          </cell>
          <cell r="F667"/>
          <cell r="G667"/>
          <cell r="H667"/>
          <cell r="I667"/>
        </row>
        <row r="668">
          <cell r="A668">
            <v>354420</v>
          </cell>
          <cell r="B668" t="str">
            <v>RIOLANDIA</v>
          </cell>
          <cell r="C668" t="str">
            <v>SP</v>
          </cell>
          <cell r="D668"/>
          <cell r="E668">
            <v>399539</v>
          </cell>
          <cell r="F668"/>
          <cell r="G668"/>
          <cell r="H668"/>
          <cell r="I668"/>
        </row>
        <row r="669">
          <cell r="A669">
            <v>316443</v>
          </cell>
          <cell r="B669" t="str">
            <v>SAO SEBASTIAO DA VARGEM ALEGRE</v>
          </cell>
          <cell r="C669" t="str">
            <v>MG</v>
          </cell>
          <cell r="D669">
            <v>51566</v>
          </cell>
          <cell r="E669">
            <v>366521</v>
          </cell>
          <cell r="F669"/>
          <cell r="G669"/>
          <cell r="H669"/>
          <cell r="I669"/>
        </row>
        <row r="670">
          <cell r="A670">
            <v>316720</v>
          </cell>
          <cell r="B670" t="str">
            <v>SETE LAGOAS</v>
          </cell>
          <cell r="C670" t="str">
            <v>MG</v>
          </cell>
          <cell r="D670">
            <v>1195976</v>
          </cell>
          <cell r="E670">
            <v>11115139</v>
          </cell>
          <cell r="F670"/>
          <cell r="G670"/>
          <cell r="H670"/>
          <cell r="I670"/>
        </row>
        <row r="671">
          <cell r="A671">
            <v>432130</v>
          </cell>
          <cell r="B671" t="str">
            <v>TAQUARI</v>
          </cell>
          <cell r="C671" t="str">
            <v>RS</v>
          </cell>
          <cell r="D671"/>
          <cell r="E671"/>
          <cell r="F671"/>
          <cell r="G671"/>
          <cell r="H671"/>
          <cell r="I671"/>
        </row>
        <row r="672">
          <cell r="A672">
            <v>310710</v>
          </cell>
          <cell r="B672" t="str">
            <v>BOA ESPERANCA</v>
          </cell>
          <cell r="C672" t="str">
            <v>MG</v>
          </cell>
          <cell r="D672">
            <v>198190</v>
          </cell>
          <cell r="E672">
            <v>1253004</v>
          </cell>
          <cell r="F672"/>
          <cell r="G672"/>
          <cell r="H672"/>
          <cell r="I672"/>
        </row>
        <row r="673">
          <cell r="A673">
            <v>521180</v>
          </cell>
          <cell r="B673" t="str">
            <v>JARAGUA</v>
          </cell>
          <cell r="C673" t="str">
            <v>GO</v>
          </cell>
          <cell r="D673"/>
          <cell r="E673"/>
          <cell r="F673"/>
          <cell r="G673"/>
          <cell r="H673"/>
          <cell r="I673"/>
        </row>
        <row r="674">
          <cell r="A674">
            <v>314870</v>
          </cell>
          <cell r="B674" t="str">
            <v>PEDRA AZUL</v>
          </cell>
          <cell r="C674" t="str">
            <v>MG</v>
          </cell>
          <cell r="D674">
            <v>179933</v>
          </cell>
          <cell r="E674">
            <v>1876309</v>
          </cell>
          <cell r="F674"/>
          <cell r="G674"/>
          <cell r="H674"/>
          <cell r="I674"/>
        </row>
        <row r="675">
          <cell r="A675">
            <v>311400</v>
          </cell>
          <cell r="B675" t="str">
            <v>CARMO DA MATA</v>
          </cell>
          <cell r="C675" t="str">
            <v>MG</v>
          </cell>
          <cell r="D675">
            <v>34084</v>
          </cell>
          <cell r="E675">
            <v>465412</v>
          </cell>
          <cell r="F675"/>
          <cell r="G675"/>
          <cell r="H675"/>
          <cell r="I675"/>
        </row>
        <row r="676">
          <cell r="A676">
            <v>316500</v>
          </cell>
          <cell r="B676" t="str">
            <v>SAO TIAGO</v>
          </cell>
          <cell r="C676" t="str">
            <v>MG</v>
          </cell>
          <cell r="D676">
            <v>231526</v>
          </cell>
          <cell r="E676">
            <v>1117939</v>
          </cell>
          <cell r="F676"/>
          <cell r="G676"/>
          <cell r="H676"/>
          <cell r="I676"/>
        </row>
        <row r="677">
          <cell r="A677">
            <v>420370</v>
          </cell>
          <cell r="B677" t="str">
            <v>CANELINHA</v>
          </cell>
          <cell r="C677" t="str">
            <v>SC</v>
          </cell>
          <cell r="D677">
            <v>127929</v>
          </cell>
          <cell r="E677">
            <v>419835</v>
          </cell>
          <cell r="F677"/>
          <cell r="G677"/>
          <cell r="H677"/>
          <cell r="I677"/>
        </row>
        <row r="678">
          <cell r="A678">
            <v>316640</v>
          </cell>
          <cell r="B678" t="str">
            <v>SERITINGA</v>
          </cell>
          <cell r="C678" t="str">
            <v>MG</v>
          </cell>
          <cell r="D678">
            <v>14464</v>
          </cell>
          <cell r="E678">
            <v>477594</v>
          </cell>
          <cell r="F678"/>
          <cell r="G678"/>
          <cell r="H678"/>
          <cell r="I678"/>
        </row>
        <row r="679">
          <cell r="A679">
            <v>431470</v>
          </cell>
          <cell r="B679" t="str">
            <v>PLANALTO</v>
          </cell>
          <cell r="C679" t="str">
            <v>RS</v>
          </cell>
          <cell r="D679"/>
          <cell r="E679"/>
          <cell r="F679"/>
          <cell r="G679"/>
          <cell r="H679"/>
          <cell r="I679"/>
        </row>
        <row r="680">
          <cell r="A680">
            <v>430390</v>
          </cell>
          <cell r="B680" t="str">
            <v>CAMPO BOM</v>
          </cell>
          <cell r="C680" t="str">
            <v>RS</v>
          </cell>
          <cell r="D680">
            <v>602758</v>
          </cell>
          <cell r="E680">
            <v>2188655</v>
          </cell>
          <cell r="F680"/>
          <cell r="G680"/>
          <cell r="H680"/>
          <cell r="I680"/>
        </row>
        <row r="681">
          <cell r="A681">
            <v>421340</v>
          </cell>
          <cell r="B681" t="str">
            <v>PONTE SERRADA</v>
          </cell>
          <cell r="C681" t="str">
            <v>SC</v>
          </cell>
          <cell r="D681">
            <v>248773</v>
          </cell>
          <cell r="E681">
            <v>820353</v>
          </cell>
          <cell r="F681"/>
          <cell r="G681"/>
          <cell r="H681"/>
          <cell r="I681"/>
        </row>
        <row r="682">
          <cell r="A682">
            <v>352042</v>
          </cell>
          <cell r="B682" t="str">
            <v>ILHA COMPRIDA</v>
          </cell>
          <cell r="C682" t="str">
            <v>SP</v>
          </cell>
          <cell r="D682">
            <v>213297</v>
          </cell>
          <cell r="E682">
            <v>1224277</v>
          </cell>
          <cell r="F682"/>
          <cell r="G682"/>
          <cell r="H682"/>
          <cell r="I682"/>
        </row>
        <row r="683">
          <cell r="A683">
            <v>310860</v>
          </cell>
          <cell r="B683" t="str">
            <v>BRASILIA DE MINAS</v>
          </cell>
          <cell r="C683" t="str">
            <v>MG</v>
          </cell>
          <cell r="D683">
            <v>215894</v>
          </cell>
          <cell r="E683">
            <v>1272936</v>
          </cell>
          <cell r="F683"/>
          <cell r="G683"/>
          <cell r="H683"/>
          <cell r="I683"/>
        </row>
        <row r="684">
          <cell r="A684">
            <v>313460</v>
          </cell>
          <cell r="B684" t="str">
            <v>JABOTICATUBAS</v>
          </cell>
          <cell r="C684" t="str">
            <v>MG</v>
          </cell>
          <cell r="D684">
            <v>185247</v>
          </cell>
          <cell r="E684">
            <v>4844714</v>
          </cell>
          <cell r="F684"/>
          <cell r="G684"/>
          <cell r="H684"/>
          <cell r="I684"/>
        </row>
        <row r="685">
          <cell r="A685">
            <v>310180</v>
          </cell>
          <cell r="B685" t="str">
            <v>ALPERCATA</v>
          </cell>
          <cell r="C685" t="str">
            <v>MG</v>
          </cell>
          <cell r="D685">
            <v>81275</v>
          </cell>
          <cell r="E685">
            <v>471992</v>
          </cell>
          <cell r="F685"/>
          <cell r="G685"/>
          <cell r="H685"/>
          <cell r="I685"/>
        </row>
        <row r="686">
          <cell r="A686">
            <v>316520</v>
          </cell>
          <cell r="B686" t="str">
            <v>SAO THOME DAS LETRAS</v>
          </cell>
          <cell r="C686" t="str">
            <v>MG</v>
          </cell>
          <cell r="D686">
            <v>19402</v>
          </cell>
          <cell r="E686">
            <v>349129</v>
          </cell>
          <cell r="F686"/>
          <cell r="G686"/>
          <cell r="H686"/>
          <cell r="I686"/>
        </row>
        <row r="687">
          <cell r="A687">
            <v>313250</v>
          </cell>
          <cell r="B687" t="str">
            <v>ITAMARANDIBA</v>
          </cell>
          <cell r="C687" t="str">
            <v>MG</v>
          </cell>
          <cell r="D687">
            <v>273382</v>
          </cell>
          <cell r="E687">
            <v>2330177</v>
          </cell>
          <cell r="F687"/>
          <cell r="G687"/>
          <cell r="H687"/>
          <cell r="I687"/>
        </row>
        <row r="688">
          <cell r="A688">
            <v>310340</v>
          </cell>
          <cell r="B688" t="str">
            <v>ARACUAI</v>
          </cell>
          <cell r="C688" t="str">
            <v>MG</v>
          </cell>
          <cell r="D688">
            <v>296723</v>
          </cell>
          <cell r="E688">
            <v>3876919</v>
          </cell>
          <cell r="F688"/>
          <cell r="G688"/>
          <cell r="H688"/>
          <cell r="I688"/>
        </row>
        <row r="689">
          <cell r="A689">
            <v>510792</v>
          </cell>
          <cell r="B689" t="str">
            <v>SORRISO</v>
          </cell>
          <cell r="C689" t="str">
            <v>MT</v>
          </cell>
          <cell r="D689">
            <v>1051659</v>
          </cell>
          <cell r="E689">
            <v>1349813</v>
          </cell>
          <cell r="F689"/>
          <cell r="G689"/>
          <cell r="H689"/>
          <cell r="I689"/>
        </row>
        <row r="690">
          <cell r="A690">
            <v>431455</v>
          </cell>
          <cell r="B690" t="str">
            <v>PIRAPO</v>
          </cell>
          <cell r="C690" t="str">
            <v>RS</v>
          </cell>
          <cell r="D690">
            <v>55675</v>
          </cell>
          <cell r="E690">
            <v>313859</v>
          </cell>
          <cell r="F690"/>
          <cell r="G690"/>
          <cell r="H690"/>
          <cell r="I690"/>
        </row>
        <row r="691">
          <cell r="A691">
            <v>311340</v>
          </cell>
          <cell r="B691" t="str">
            <v>CARATINGA</v>
          </cell>
          <cell r="C691" t="str">
            <v>MG</v>
          </cell>
          <cell r="D691">
            <v>18295</v>
          </cell>
          <cell r="E691">
            <v>29713638</v>
          </cell>
          <cell r="F691"/>
          <cell r="G691"/>
          <cell r="H691"/>
          <cell r="I691"/>
        </row>
        <row r="692">
          <cell r="A692">
            <v>316440</v>
          </cell>
          <cell r="B692" t="str">
            <v>SAO SEBASTIAO DA BELA VISTA</v>
          </cell>
          <cell r="C692" t="str">
            <v>MG</v>
          </cell>
          <cell r="D692">
            <v>90552</v>
          </cell>
          <cell r="E692">
            <v>688068</v>
          </cell>
          <cell r="F692"/>
          <cell r="G692"/>
          <cell r="H692"/>
          <cell r="I692"/>
        </row>
        <row r="693">
          <cell r="A693">
            <v>316880</v>
          </cell>
          <cell r="B693" t="str">
            <v>TIRADENTES</v>
          </cell>
          <cell r="C693" t="str">
            <v>MG</v>
          </cell>
          <cell r="D693">
            <v>72597</v>
          </cell>
          <cell r="E693">
            <v>667765</v>
          </cell>
          <cell r="F693"/>
          <cell r="G693"/>
          <cell r="H693"/>
          <cell r="I693"/>
        </row>
        <row r="694">
          <cell r="A694">
            <v>310240</v>
          </cell>
          <cell r="B694" t="str">
            <v>ALVORADA DE MINAS</v>
          </cell>
          <cell r="C694" t="str">
            <v>MG</v>
          </cell>
          <cell r="D694">
            <v>98865</v>
          </cell>
          <cell r="E694">
            <v>646326</v>
          </cell>
          <cell r="F694"/>
          <cell r="G694"/>
          <cell r="H694"/>
          <cell r="I694"/>
        </row>
        <row r="695">
          <cell r="A695">
            <v>317057</v>
          </cell>
          <cell r="B695" t="str">
            <v>VARGEM ALEGRE</v>
          </cell>
          <cell r="C695" t="str">
            <v>MG</v>
          </cell>
          <cell r="D695">
            <v>4100</v>
          </cell>
          <cell r="E695">
            <v>1097581</v>
          </cell>
          <cell r="F695"/>
          <cell r="G695"/>
          <cell r="H695"/>
          <cell r="I695"/>
        </row>
        <row r="696">
          <cell r="A696">
            <v>431115</v>
          </cell>
          <cell r="B696" t="str">
            <v>JOIA</v>
          </cell>
          <cell r="C696" t="str">
            <v>RS</v>
          </cell>
          <cell r="D696">
            <v>86247</v>
          </cell>
          <cell r="E696">
            <v>648347</v>
          </cell>
          <cell r="F696"/>
          <cell r="G696"/>
          <cell r="H696"/>
          <cell r="I696"/>
        </row>
        <row r="697">
          <cell r="A697">
            <v>315940</v>
          </cell>
          <cell r="B697" t="str">
            <v>SANTA RITA DE IBITIPOCA</v>
          </cell>
          <cell r="C697" t="str">
            <v>MG</v>
          </cell>
          <cell r="D697">
            <v>42903</v>
          </cell>
          <cell r="E697">
            <v>277244</v>
          </cell>
          <cell r="F697"/>
          <cell r="G697"/>
          <cell r="H697"/>
          <cell r="I697"/>
        </row>
        <row r="698">
          <cell r="A698">
            <v>354480</v>
          </cell>
          <cell r="B698" t="str">
            <v>SALES</v>
          </cell>
          <cell r="C698" t="str">
            <v>SP</v>
          </cell>
          <cell r="D698"/>
          <cell r="E698"/>
          <cell r="F698"/>
          <cell r="G698"/>
          <cell r="H698"/>
          <cell r="I698"/>
        </row>
        <row r="699">
          <cell r="A699">
            <v>310640</v>
          </cell>
          <cell r="B699" t="str">
            <v>BELO VALE</v>
          </cell>
          <cell r="C699" t="str">
            <v>MG</v>
          </cell>
          <cell r="D699">
            <v>179739</v>
          </cell>
          <cell r="E699">
            <v>1397963</v>
          </cell>
          <cell r="F699"/>
          <cell r="G699"/>
          <cell r="H699"/>
          <cell r="I699"/>
        </row>
        <row r="700">
          <cell r="A700">
            <v>316860</v>
          </cell>
          <cell r="B700" t="str">
            <v>TEOFILO OTONI</v>
          </cell>
          <cell r="C700" t="str">
            <v>MG</v>
          </cell>
          <cell r="D700">
            <v>59793</v>
          </cell>
          <cell r="E700">
            <v>59085191</v>
          </cell>
          <cell r="F700"/>
          <cell r="G700"/>
          <cell r="H700"/>
          <cell r="I700"/>
        </row>
        <row r="701">
          <cell r="A701">
            <v>430850</v>
          </cell>
          <cell r="B701" t="str">
            <v>FREDERICO WESTPHALEN</v>
          </cell>
          <cell r="C701" t="str">
            <v>RS</v>
          </cell>
          <cell r="D701">
            <v>244360</v>
          </cell>
          <cell r="E701">
            <v>1000448</v>
          </cell>
          <cell r="F701"/>
          <cell r="G701"/>
          <cell r="H701"/>
          <cell r="I701"/>
        </row>
        <row r="702">
          <cell r="A702">
            <v>330150</v>
          </cell>
          <cell r="B702" t="str">
            <v>CORDEIRO</v>
          </cell>
          <cell r="C702" t="str">
            <v>RJ</v>
          </cell>
          <cell r="D702">
            <v>126285</v>
          </cell>
          <cell r="E702">
            <v>598237</v>
          </cell>
          <cell r="F702"/>
          <cell r="G702"/>
          <cell r="H702"/>
          <cell r="I702"/>
        </row>
        <row r="703">
          <cell r="A703">
            <v>421870</v>
          </cell>
          <cell r="B703" t="str">
            <v>TUBARAO</v>
          </cell>
          <cell r="C703" t="str">
            <v>SC</v>
          </cell>
          <cell r="D703">
            <v>1251393</v>
          </cell>
          <cell r="E703">
            <v>2504464</v>
          </cell>
          <cell r="F703"/>
          <cell r="G703"/>
          <cell r="H703"/>
          <cell r="I703"/>
        </row>
        <row r="704">
          <cell r="A704">
            <v>430693</v>
          </cell>
          <cell r="B704" t="str">
            <v>ENTRE-IJUIS</v>
          </cell>
          <cell r="C704" t="str">
            <v>RS</v>
          </cell>
          <cell r="D704"/>
          <cell r="E704"/>
          <cell r="F704"/>
          <cell r="G704"/>
          <cell r="H704"/>
          <cell r="I704"/>
        </row>
        <row r="705">
          <cell r="A705">
            <v>314510</v>
          </cell>
          <cell r="B705" t="str">
            <v>NOVA RESENDE</v>
          </cell>
          <cell r="C705" t="str">
            <v>MG</v>
          </cell>
          <cell r="D705">
            <v>45192</v>
          </cell>
          <cell r="E705">
            <v>366057</v>
          </cell>
          <cell r="F705"/>
          <cell r="G705"/>
          <cell r="H705"/>
          <cell r="I705"/>
        </row>
        <row r="706">
          <cell r="A706">
            <v>310820</v>
          </cell>
          <cell r="B706" t="str">
            <v>BONFINOPOLIS DE MINAS</v>
          </cell>
          <cell r="C706" t="str">
            <v>MG</v>
          </cell>
          <cell r="D706">
            <v>28300</v>
          </cell>
          <cell r="E706">
            <v>590822</v>
          </cell>
          <cell r="F706"/>
          <cell r="G706"/>
          <cell r="H706"/>
          <cell r="I706"/>
        </row>
        <row r="707">
          <cell r="A707">
            <v>314110</v>
          </cell>
          <cell r="B707" t="str">
            <v>MATOZINHOS</v>
          </cell>
          <cell r="C707" t="str">
            <v>MG</v>
          </cell>
          <cell r="D707">
            <v>13597</v>
          </cell>
          <cell r="E707">
            <v>52492842</v>
          </cell>
          <cell r="F707"/>
          <cell r="G707"/>
          <cell r="H707"/>
          <cell r="I707"/>
        </row>
        <row r="708">
          <cell r="A708">
            <v>420770</v>
          </cell>
          <cell r="B708" t="str">
            <v>IPUMIRIM</v>
          </cell>
          <cell r="C708" t="str">
            <v>SC</v>
          </cell>
          <cell r="D708"/>
          <cell r="E708"/>
          <cell r="F708"/>
          <cell r="G708"/>
          <cell r="H708"/>
          <cell r="I708"/>
        </row>
        <row r="709">
          <cell r="A709">
            <v>510790</v>
          </cell>
          <cell r="B709" t="str">
            <v>SINOP</v>
          </cell>
          <cell r="C709" t="str">
            <v>MT</v>
          </cell>
          <cell r="D709">
            <v>1976223</v>
          </cell>
          <cell r="E709">
            <v>53605450</v>
          </cell>
          <cell r="F709"/>
          <cell r="G709"/>
          <cell r="H709"/>
          <cell r="I709"/>
        </row>
        <row r="710">
          <cell r="A710">
            <v>313510</v>
          </cell>
          <cell r="B710" t="str">
            <v>JANAUBA</v>
          </cell>
          <cell r="C710" t="str">
            <v>MG</v>
          </cell>
          <cell r="D710">
            <v>22953</v>
          </cell>
          <cell r="E710">
            <v>51523984</v>
          </cell>
          <cell r="F710"/>
          <cell r="G710"/>
          <cell r="H710"/>
          <cell r="I710"/>
        </row>
        <row r="711">
          <cell r="A711">
            <v>313670</v>
          </cell>
          <cell r="B711" t="str">
            <v>JUIZ DE FORA</v>
          </cell>
          <cell r="C711" t="str">
            <v>MG</v>
          </cell>
          <cell r="D711">
            <v>77746</v>
          </cell>
          <cell r="E711">
            <v>4243213</v>
          </cell>
          <cell r="F711"/>
          <cell r="G711"/>
          <cell r="H711"/>
          <cell r="I711"/>
        </row>
        <row r="712">
          <cell r="A712">
            <v>315820</v>
          </cell>
          <cell r="B712" t="str">
            <v>SANTA MARIA DO SUACUI</v>
          </cell>
          <cell r="C712" t="str">
            <v>MG</v>
          </cell>
          <cell r="D712">
            <v>41151</v>
          </cell>
          <cell r="E712">
            <v>1912001</v>
          </cell>
          <cell r="F712"/>
          <cell r="G712"/>
          <cell r="H712"/>
          <cell r="I712"/>
        </row>
        <row r="713">
          <cell r="A713">
            <v>315840</v>
          </cell>
          <cell r="B713" t="str">
            <v>SANTANA DE CATAGUASES</v>
          </cell>
          <cell r="C713" t="str">
            <v>MG</v>
          </cell>
          <cell r="D713">
            <v>968</v>
          </cell>
          <cell r="E713">
            <v>5829843</v>
          </cell>
          <cell r="F713"/>
          <cell r="G713"/>
          <cell r="H713"/>
          <cell r="I713"/>
        </row>
        <row r="714">
          <cell r="A714">
            <v>431050</v>
          </cell>
          <cell r="B714" t="str">
            <v>IRAI</v>
          </cell>
          <cell r="C714" t="str">
            <v>RS</v>
          </cell>
          <cell r="D714">
            <v>71718</v>
          </cell>
          <cell r="E714">
            <v>141556</v>
          </cell>
          <cell r="F714"/>
          <cell r="G714"/>
          <cell r="H714"/>
          <cell r="I714"/>
        </row>
        <row r="715">
          <cell r="A715">
            <v>315870</v>
          </cell>
          <cell r="B715" t="str">
            <v>SANTANA DO GARAMBEU</v>
          </cell>
          <cell r="C715" t="str">
            <v>MG</v>
          </cell>
          <cell r="D715">
            <v>85624</v>
          </cell>
          <cell r="E715">
            <v>551119</v>
          </cell>
          <cell r="F715"/>
          <cell r="G715"/>
          <cell r="H715"/>
          <cell r="I715"/>
        </row>
        <row r="716">
          <cell r="A716">
            <v>314060</v>
          </cell>
          <cell r="B716" t="str">
            <v>MATERLANDIA</v>
          </cell>
          <cell r="C716" t="str">
            <v>MG</v>
          </cell>
          <cell r="D716">
            <v>31575</v>
          </cell>
          <cell r="E716">
            <v>297062</v>
          </cell>
          <cell r="F716"/>
          <cell r="G716"/>
          <cell r="H716"/>
          <cell r="I716"/>
        </row>
        <row r="717">
          <cell r="A717">
            <v>316070</v>
          </cell>
          <cell r="B717" t="str">
            <v>SANTOS DUMONT</v>
          </cell>
          <cell r="C717" t="str">
            <v>MG</v>
          </cell>
          <cell r="D717">
            <v>238991</v>
          </cell>
          <cell r="E717">
            <v>4999267</v>
          </cell>
          <cell r="F717"/>
          <cell r="G717"/>
          <cell r="H717"/>
          <cell r="I717"/>
        </row>
        <row r="718">
          <cell r="A718">
            <v>353490</v>
          </cell>
          <cell r="B718" t="str">
            <v>PACAEMBU</v>
          </cell>
          <cell r="C718" t="str">
            <v>SP</v>
          </cell>
          <cell r="D718">
            <v>107098</v>
          </cell>
          <cell r="E718">
            <v>643300</v>
          </cell>
          <cell r="F718"/>
          <cell r="G718"/>
          <cell r="H718"/>
          <cell r="I718"/>
        </row>
        <row r="719">
          <cell r="A719">
            <v>313780</v>
          </cell>
          <cell r="B719" t="str">
            <v>LAMBARI</v>
          </cell>
          <cell r="C719" t="str">
            <v>MG</v>
          </cell>
          <cell r="D719">
            <v>264950</v>
          </cell>
          <cell r="E719">
            <v>1300990</v>
          </cell>
          <cell r="F719"/>
          <cell r="G719"/>
          <cell r="H719"/>
          <cell r="I719"/>
        </row>
        <row r="720">
          <cell r="A720">
            <v>353140</v>
          </cell>
          <cell r="B720" t="str">
            <v>MONTE APRAZIVEL</v>
          </cell>
          <cell r="C720" t="str">
            <v>SP</v>
          </cell>
          <cell r="D720"/>
          <cell r="E720">
            <v>1233622</v>
          </cell>
          <cell r="F720"/>
          <cell r="G720"/>
          <cell r="H720"/>
          <cell r="I720"/>
        </row>
        <row r="721">
          <cell r="A721">
            <v>314970</v>
          </cell>
          <cell r="B721" t="str">
            <v>PERDIGAO</v>
          </cell>
          <cell r="C721" t="str">
            <v>MG</v>
          </cell>
          <cell r="D721">
            <v>69659</v>
          </cell>
          <cell r="E721">
            <v>303643</v>
          </cell>
          <cell r="F721"/>
          <cell r="G721"/>
          <cell r="H721"/>
          <cell r="I721"/>
        </row>
        <row r="722">
          <cell r="A722">
            <v>510267</v>
          </cell>
          <cell r="B722" t="str">
            <v>CAMPO VERDE</v>
          </cell>
          <cell r="C722" t="str">
            <v>MT</v>
          </cell>
          <cell r="D722">
            <v>477030</v>
          </cell>
          <cell r="E722">
            <v>2787077</v>
          </cell>
          <cell r="F722"/>
          <cell r="G722"/>
          <cell r="H722"/>
          <cell r="I722"/>
        </row>
        <row r="723">
          <cell r="A723">
            <v>316225</v>
          </cell>
          <cell r="B723" t="str">
            <v>SAO JOAO DA LAGOA</v>
          </cell>
          <cell r="C723" t="str">
            <v>MG</v>
          </cell>
          <cell r="D723">
            <v>73195</v>
          </cell>
          <cell r="E723">
            <v>383358</v>
          </cell>
          <cell r="F723"/>
          <cell r="G723"/>
          <cell r="H723"/>
          <cell r="I723"/>
        </row>
        <row r="724">
          <cell r="A724">
            <v>500600</v>
          </cell>
          <cell r="B724" t="str">
            <v>NOVA ALVORADA DO SUL</v>
          </cell>
          <cell r="C724" t="str">
            <v>MS</v>
          </cell>
          <cell r="D724">
            <v>139068</v>
          </cell>
          <cell r="E724">
            <v>1178796</v>
          </cell>
          <cell r="F724"/>
          <cell r="G724"/>
          <cell r="H724"/>
          <cell r="I724"/>
        </row>
        <row r="725">
          <cell r="A725">
            <v>315890</v>
          </cell>
          <cell r="B725" t="str">
            <v>SANTANA DO MANHUACU</v>
          </cell>
          <cell r="C725" t="str">
            <v>MG</v>
          </cell>
          <cell r="D725">
            <v>78631</v>
          </cell>
          <cell r="E725">
            <v>1802576</v>
          </cell>
          <cell r="F725"/>
          <cell r="G725"/>
          <cell r="H725"/>
          <cell r="I725"/>
        </row>
        <row r="726">
          <cell r="A726">
            <v>313910</v>
          </cell>
          <cell r="B726" t="str">
            <v>MADRE DE DEUS DE MINAS</v>
          </cell>
          <cell r="C726" t="str">
            <v>MG</v>
          </cell>
          <cell r="D726"/>
          <cell r="E726"/>
          <cell r="F726"/>
          <cell r="G726"/>
          <cell r="H726"/>
          <cell r="I726"/>
        </row>
        <row r="727">
          <cell r="A727">
            <v>421670</v>
          </cell>
          <cell r="B727" t="str">
            <v>SAO JOSE DO CEDRO</v>
          </cell>
          <cell r="C727" t="str">
            <v>SC</v>
          </cell>
          <cell r="D727">
            <v>161447</v>
          </cell>
          <cell r="E727">
            <v>6882059</v>
          </cell>
          <cell r="F727"/>
          <cell r="G727"/>
          <cell r="H727"/>
          <cell r="I727"/>
        </row>
        <row r="728">
          <cell r="A728">
            <v>421930</v>
          </cell>
          <cell r="B728" t="str">
            <v>VIDEIRA</v>
          </cell>
          <cell r="C728" t="str">
            <v>SC</v>
          </cell>
          <cell r="D728">
            <v>766171</v>
          </cell>
          <cell r="E728">
            <v>393050</v>
          </cell>
          <cell r="F728"/>
          <cell r="G728"/>
          <cell r="H728"/>
          <cell r="I728"/>
        </row>
        <row r="729">
          <cell r="A729">
            <v>314610</v>
          </cell>
          <cell r="B729" t="str">
            <v>OURO PRETO</v>
          </cell>
          <cell r="C729" t="str">
            <v>MG</v>
          </cell>
          <cell r="D729">
            <v>423303</v>
          </cell>
          <cell r="E729">
            <v>2745394</v>
          </cell>
          <cell r="F729"/>
          <cell r="G729"/>
          <cell r="H729"/>
          <cell r="I729"/>
        </row>
        <row r="730">
          <cell r="A730">
            <v>354120</v>
          </cell>
          <cell r="B730" t="str">
            <v>PRESIDENTE BERNARDES</v>
          </cell>
          <cell r="C730" t="str">
            <v>SP</v>
          </cell>
          <cell r="D730">
            <v>102381</v>
          </cell>
          <cell r="E730">
            <v>248305</v>
          </cell>
          <cell r="F730"/>
          <cell r="G730"/>
          <cell r="H730"/>
          <cell r="I730"/>
        </row>
        <row r="731">
          <cell r="A731">
            <v>316940</v>
          </cell>
          <cell r="B731" t="str">
            <v>TRES PONTAS</v>
          </cell>
          <cell r="C731" t="str">
            <v>MG</v>
          </cell>
          <cell r="D731">
            <v>301907</v>
          </cell>
          <cell r="E731">
            <v>20947911</v>
          </cell>
          <cell r="F731"/>
          <cell r="G731"/>
          <cell r="H731"/>
          <cell r="I731"/>
        </row>
        <row r="732">
          <cell r="A732">
            <v>312580</v>
          </cell>
          <cell r="B732" t="str">
            <v>FERNANDES TOURINHO</v>
          </cell>
          <cell r="C732" t="str">
            <v>MG</v>
          </cell>
          <cell r="D732">
            <v>56315</v>
          </cell>
          <cell r="E732">
            <v>271382</v>
          </cell>
          <cell r="F732"/>
          <cell r="G732"/>
          <cell r="H732"/>
          <cell r="I732"/>
        </row>
        <row r="733">
          <cell r="A733">
            <v>314160</v>
          </cell>
          <cell r="B733" t="str">
            <v>MERCES</v>
          </cell>
          <cell r="C733" t="str">
            <v>MG</v>
          </cell>
          <cell r="D733">
            <v>50606</v>
          </cell>
          <cell r="E733">
            <v>3026076</v>
          </cell>
          <cell r="F733"/>
          <cell r="G733"/>
          <cell r="H733"/>
          <cell r="I733"/>
        </row>
        <row r="734">
          <cell r="A734">
            <v>312750</v>
          </cell>
          <cell r="B734" t="str">
            <v>GONZAGA</v>
          </cell>
          <cell r="C734" t="str">
            <v>MG</v>
          </cell>
          <cell r="D734">
            <v>21535</v>
          </cell>
          <cell r="E734">
            <v>1687541</v>
          </cell>
          <cell r="F734"/>
          <cell r="G734"/>
          <cell r="H734"/>
          <cell r="I734"/>
        </row>
        <row r="735">
          <cell r="A735">
            <v>421820</v>
          </cell>
          <cell r="B735" t="str">
            <v>TIMBO</v>
          </cell>
          <cell r="C735" t="str">
            <v>SC</v>
          </cell>
          <cell r="D735">
            <v>513478</v>
          </cell>
          <cell r="E735">
            <v>1613316</v>
          </cell>
          <cell r="F735"/>
          <cell r="G735"/>
          <cell r="H735"/>
          <cell r="I735"/>
        </row>
        <row r="736">
          <cell r="A736">
            <v>313480</v>
          </cell>
          <cell r="B736" t="str">
            <v>JACUI</v>
          </cell>
          <cell r="C736" t="str">
            <v>MG</v>
          </cell>
          <cell r="D736">
            <v>35667</v>
          </cell>
          <cell r="E736">
            <v>562331</v>
          </cell>
          <cell r="F736"/>
          <cell r="G736"/>
          <cell r="H736"/>
          <cell r="I736"/>
        </row>
        <row r="737">
          <cell r="A737">
            <v>310360</v>
          </cell>
          <cell r="B737" t="str">
            <v>ARANTINA</v>
          </cell>
          <cell r="C737" t="str">
            <v>MG</v>
          </cell>
          <cell r="D737">
            <v>40864</v>
          </cell>
          <cell r="E737">
            <v>711585</v>
          </cell>
          <cell r="F737"/>
          <cell r="G737"/>
          <cell r="H737"/>
          <cell r="I737"/>
        </row>
        <row r="738">
          <cell r="A738">
            <v>317220</v>
          </cell>
          <cell r="B738" t="str">
            <v>WENCESLAU BRAZ</v>
          </cell>
          <cell r="C738" t="str">
            <v>MG</v>
          </cell>
          <cell r="D738">
            <v>25902</v>
          </cell>
          <cell r="E738">
            <v>627346</v>
          </cell>
          <cell r="F738"/>
          <cell r="G738"/>
          <cell r="H738"/>
          <cell r="I738"/>
        </row>
        <row r="739">
          <cell r="A739">
            <v>421755</v>
          </cell>
          <cell r="B739" t="str">
            <v>SERRA ALTA</v>
          </cell>
          <cell r="C739" t="str">
            <v>SC</v>
          </cell>
          <cell r="D739">
            <v>26837</v>
          </cell>
          <cell r="E739">
            <v>106743</v>
          </cell>
          <cell r="F739"/>
          <cell r="G739"/>
          <cell r="H739"/>
          <cell r="I739"/>
        </row>
        <row r="740">
          <cell r="A740">
            <v>311270</v>
          </cell>
          <cell r="B740" t="str">
            <v>CAPITAO ENEAS</v>
          </cell>
          <cell r="C740" t="str">
            <v>MG</v>
          </cell>
          <cell r="D740">
            <v>188862</v>
          </cell>
          <cell r="E740">
            <v>1289190</v>
          </cell>
          <cell r="F740"/>
          <cell r="G740"/>
          <cell r="H740"/>
          <cell r="I740"/>
        </row>
        <row r="741">
          <cell r="A741">
            <v>421310</v>
          </cell>
          <cell r="B741" t="str">
            <v>PIRATUBA</v>
          </cell>
          <cell r="C741" t="str">
            <v>SC</v>
          </cell>
          <cell r="D741">
            <v>137921</v>
          </cell>
          <cell r="E741">
            <v>627518</v>
          </cell>
          <cell r="F741"/>
          <cell r="G741"/>
          <cell r="H741"/>
          <cell r="I741"/>
        </row>
        <row r="742">
          <cell r="A742">
            <v>310210</v>
          </cell>
          <cell r="B742" t="str">
            <v>ALTO RIO DOCE</v>
          </cell>
          <cell r="C742" t="str">
            <v>MG</v>
          </cell>
          <cell r="D742">
            <v>101011</v>
          </cell>
          <cell r="E742">
            <v>2986543</v>
          </cell>
          <cell r="F742"/>
          <cell r="G742"/>
          <cell r="H742"/>
          <cell r="I742"/>
        </row>
        <row r="743">
          <cell r="A743">
            <v>311100</v>
          </cell>
          <cell r="B743" t="str">
            <v>CAMPESTRE</v>
          </cell>
          <cell r="C743" t="str">
            <v>MG</v>
          </cell>
          <cell r="D743">
            <v>282970</v>
          </cell>
          <cell r="E743">
            <v>1008539</v>
          </cell>
          <cell r="F743"/>
          <cell r="G743"/>
          <cell r="H743"/>
          <cell r="I743"/>
        </row>
        <row r="744">
          <cell r="A744">
            <v>313055</v>
          </cell>
          <cell r="B744" t="str">
            <v>IMBE DE MINAS</v>
          </cell>
          <cell r="C744" t="str">
            <v>MG</v>
          </cell>
          <cell r="D744">
            <v>8304</v>
          </cell>
          <cell r="E744">
            <v>569286</v>
          </cell>
          <cell r="F744"/>
          <cell r="G744"/>
          <cell r="H744"/>
          <cell r="I744"/>
        </row>
        <row r="745">
          <cell r="A745">
            <v>431360</v>
          </cell>
          <cell r="B745" t="str">
            <v>PAIM FILHO</v>
          </cell>
          <cell r="C745" t="str">
            <v>RS</v>
          </cell>
          <cell r="D745"/>
          <cell r="E745"/>
          <cell r="F745"/>
          <cell r="G745"/>
          <cell r="H745"/>
          <cell r="I745"/>
        </row>
        <row r="746">
          <cell r="A746">
            <v>315200</v>
          </cell>
          <cell r="B746" t="str">
            <v>POMPEU</v>
          </cell>
          <cell r="C746" t="str">
            <v>MG</v>
          </cell>
          <cell r="D746">
            <v>235950</v>
          </cell>
          <cell r="E746">
            <v>3007312</v>
          </cell>
          <cell r="F746"/>
          <cell r="G746"/>
          <cell r="H746"/>
          <cell r="I746"/>
        </row>
        <row r="747">
          <cell r="A747">
            <v>510455</v>
          </cell>
          <cell r="B747" t="str">
            <v>ITAUBA</v>
          </cell>
          <cell r="C747" t="str">
            <v>MT</v>
          </cell>
          <cell r="D747">
            <v>81202</v>
          </cell>
          <cell r="E747">
            <v>312826</v>
          </cell>
          <cell r="F747"/>
          <cell r="G747"/>
          <cell r="H747"/>
          <cell r="I747"/>
        </row>
        <row r="748">
          <cell r="A748">
            <v>310770</v>
          </cell>
          <cell r="B748" t="str">
            <v>BOM JESUS DO AMPARO</v>
          </cell>
          <cell r="C748" t="str">
            <v>MG</v>
          </cell>
          <cell r="D748">
            <v>69219</v>
          </cell>
          <cell r="E748">
            <v>572551</v>
          </cell>
          <cell r="F748"/>
          <cell r="G748"/>
          <cell r="H748"/>
          <cell r="I748"/>
        </row>
        <row r="749">
          <cell r="A749">
            <v>313868</v>
          </cell>
          <cell r="B749" t="str">
            <v>LUISLANDIA</v>
          </cell>
          <cell r="C749" t="str">
            <v>MG</v>
          </cell>
          <cell r="D749">
            <v>63107</v>
          </cell>
          <cell r="E749">
            <v>1022226</v>
          </cell>
          <cell r="F749"/>
          <cell r="G749"/>
          <cell r="H749"/>
          <cell r="I749"/>
        </row>
        <row r="750">
          <cell r="A750">
            <v>315370</v>
          </cell>
          <cell r="B750" t="str">
            <v>QUARTEL GERAL</v>
          </cell>
          <cell r="C750" t="str">
            <v>MG</v>
          </cell>
          <cell r="D750">
            <v>118751</v>
          </cell>
          <cell r="E750">
            <v>626840</v>
          </cell>
          <cell r="F750"/>
          <cell r="G750"/>
          <cell r="H750"/>
          <cell r="I750"/>
        </row>
        <row r="751">
          <cell r="A751">
            <v>430350</v>
          </cell>
          <cell r="B751" t="str">
            <v>CAMAQUA</v>
          </cell>
          <cell r="C751" t="str">
            <v>RS</v>
          </cell>
          <cell r="D751">
            <v>398127</v>
          </cell>
          <cell r="E751">
            <v>1989710</v>
          </cell>
          <cell r="F751"/>
          <cell r="G751"/>
          <cell r="H751"/>
          <cell r="I751"/>
        </row>
        <row r="752">
          <cell r="A752">
            <v>420470</v>
          </cell>
          <cell r="B752" t="str">
            <v>CUNHA PORA</v>
          </cell>
          <cell r="C752" t="str">
            <v>SC</v>
          </cell>
          <cell r="D752">
            <v>140070</v>
          </cell>
          <cell r="E752">
            <v>260717</v>
          </cell>
          <cell r="F752"/>
          <cell r="G752"/>
          <cell r="H752"/>
          <cell r="I752"/>
        </row>
        <row r="753">
          <cell r="A753">
            <v>314920</v>
          </cell>
          <cell r="B753" t="str">
            <v>PEDRINOPOLIS</v>
          </cell>
          <cell r="C753" t="str">
            <v>MG</v>
          </cell>
          <cell r="D753">
            <v>21052</v>
          </cell>
          <cell r="E753">
            <v>220223</v>
          </cell>
          <cell r="F753"/>
          <cell r="G753"/>
          <cell r="H753"/>
          <cell r="I753"/>
        </row>
        <row r="754">
          <cell r="A754">
            <v>510850</v>
          </cell>
          <cell r="B754" t="str">
            <v>VERA</v>
          </cell>
          <cell r="C754" t="str">
            <v>MT</v>
          </cell>
          <cell r="D754">
            <v>122587</v>
          </cell>
          <cell r="E754">
            <v>232673</v>
          </cell>
          <cell r="F754"/>
          <cell r="G754"/>
          <cell r="H754"/>
          <cell r="I754"/>
        </row>
        <row r="755">
          <cell r="A755">
            <v>520860</v>
          </cell>
          <cell r="B755" t="str">
            <v>GOIANESIA</v>
          </cell>
          <cell r="C755" t="str">
            <v>GO</v>
          </cell>
          <cell r="D755">
            <v>165825</v>
          </cell>
          <cell r="E755">
            <v>7774082</v>
          </cell>
          <cell r="F755"/>
          <cell r="G755"/>
          <cell r="H755"/>
          <cell r="I755"/>
        </row>
        <row r="756">
          <cell r="A756">
            <v>312590</v>
          </cell>
          <cell r="B756" t="str">
            <v>FERROS</v>
          </cell>
          <cell r="C756" t="str">
            <v>MG</v>
          </cell>
          <cell r="D756">
            <v>137208</v>
          </cell>
          <cell r="E756">
            <v>1667172</v>
          </cell>
          <cell r="F756"/>
          <cell r="G756"/>
          <cell r="H756"/>
          <cell r="I756"/>
        </row>
        <row r="757">
          <cell r="A757">
            <v>312370</v>
          </cell>
          <cell r="B757" t="str">
            <v>ENGENHEIRO CALDAS</v>
          </cell>
          <cell r="C757" t="str">
            <v>MG</v>
          </cell>
          <cell r="D757">
            <v>30296</v>
          </cell>
          <cell r="E757">
            <v>979481</v>
          </cell>
          <cell r="F757"/>
          <cell r="G757"/>
          <cell r="H757"/>
          <cell r="I757"/>
        </row>
        <row r="758">
          <cell r="A758">
            <v>316180</v>
          </cell>
          <cell r="B758" t="str">
            <v>SAO GONCALO DO PARA</v>
          </cell>
          <cell r="C758" t="str">
            <v>MG</v>
          </cell>
          <cell r="D758">
            <v>112554</v>
          </cell>
          <cell r="E758">
            <v>983626</v>
          </cell>
          <cell r="F758"/>
          <cell r="G758"/>
          <cell r="H758"/>
          <cell r="I758"/>
        </row>
        <row r="759">
          <cell r="A759">
            <v>420050</v>
          </cell>
          <cell r="B759" t="str">
            <v>AGUAS DE CHAPECO</v>
          </cell>
          <cell r="C759" t="str">
            <v>SC</v>
          </cell>
          <cell r="D759">
            <v>66445</v>
          </cell>
          <cell r="E759">
            <v>311647</v>
          </cell>
          <cell r="F759"/>
          <cell r="G759"/>
          <cell r="H759"/>
          <cell r="I759"/>
        </row>
        <row r="760">
          <cell r="A760">
            <v>314675</v>
          </cell>
          <cell r="B760" t="str">
            <v>PALMOPOLIS</v>
          </cell>
          <cell r="C760" t="str">
            <v>MG</v>
          </cell>
          <cell r="D760">
            <v>56539</v>
          </cell>
          <cell r="E760">
            <v>764590</v>
          </cell>
          <cell r="F760"/>
          <cell r="G760"/>
          <cell r="H760"/>
          <cell r="I760"/>
        </row>
        <row r="761">
          <cell r="A761">
            <v>430055</v>
          </cell>
          <cell r="B761" t="str">
            <v>ALTO ALEGRE</v>
          </cell>
          <cell r="C761" t="str">
            <v>RS</v>
          </cell>
          <cell r="D761">
            <v>67040</v>
          </cell>
          <cell r="E761">
            <v>271464</v>
          </cell>
          <cell r="F761"/>
          <cell r="G761"/>
          <cell r="H761"/>
          <cell r="I761"/>
        </row>
        <row r="762">
          <cell r="A762">
            <v>421580</v>
          </cell>
          <cell r="B762" t="str">
            <v>SAO BENTO DO SUL</v>
          </cell>
          <cell r="C762" t="str">
            <v>SC</v>
          </cell>
          <cell r="D762">
            <v>1762433</v>
          </cell>
          <cell r="E762">
            <v>5230925</v>
          </cell>
          <cell r="F762"/>
          <cell r="G762"/>
          <cell r="H762"/>
          <cell r="I762"/>
        </row>
        <row r="763">
          <cell r="A763">
            <v>312560</v>
          </cell>
          <cell r="B763" t="str">
            <v>FELISBURGO</v>
          </cell>
          <cell r="C763" t="str">
            <v>MG</v>
          </cell>
          <cell r="D763">
            <v>87146</v>
          </cell>
          <cell r="E763">
            <v>448671</v>
          </cell>
          <cell r="F763"/>
          <cell r="G763"/>
          <cell r="H763"/>
          <cell r="I763"/>
        </row>
        <row r="764">
          <cell r="A764">
            <v>316580</v>
          </cell>
          <cell r="B764" t="str">
            <v>SENADOR JOSE BENTO</v>
          </cell>
          <cell r="C764" t="str">
            <v>MG</v>
          </cell>
          <cell r="D764">
            <v>42612</v>
          </cell>
          <cell r="E764">
            <v>907036</v>
          </cell>
          <cell r="F764"/>
          <cell r="G764"/>
          <cell r="H764"/>
          <cell r="I764"/>
        </row>
        <row r="765">
          <cell r="A765">
            <v>314030</v>
          </cell>
          <cell r="B765" t="str">
            <v>MARLIERIA</v>
          </cell>
          <cell r="C765" t="str">
            <v>MG</v>
          </cell>
          <cell r="D765">
            <v>65221</v>
          </cell>
          <cell r="E765">
            <v>1339088</v>
          </cell>
          <cell r="F765"/>
          <cell r="G765"/>
          <cell r="H765"/>
          <cell r="I765"/>
        </row>
        <row r="766">
          <cell r="A766">
            <v>500440</v>
          </cell>
          <cell r="B766" t="str">
            <v>INOCENCIA</v>
          </cell>
          <cell r="C766" t="str">
            <v>MS</v>
          </cell>
          <cell r="D766"/>
          <cell r="E766"/>
          <cell r="F766"/>
          <cell r="G766"/>
          <cell r="H766"/>
          <cell r="I766"/>
        </row>
        <row r="767">
          <cell r="A767">
            <v>310920</v>
          </cell>
          <cell r="B767" t="str">
            <v>BUENOPOLIS</v>
          </cell>
          <cell r="C767" t="str">
            <v>MG</v>
          </cell>
          <cell r="D767">
            <v>28212</v>
          </cell>
          <cell r="E767">
            <v>3316536</v>
          </cell>
          <cell r="F767"/>
          <cell r="G767"/>
          <cell r="H767"/>
          <cell r="I767"/>
        </row>
        <row r="768">
          <cell r="A768">
            <v>421555</v>
          </cell>
          <cell r="B768" t="str">
            <v>SANTA HELENA</v>
          </cell>
          <cell r="C768" t="str">
            <v>SC</v>
          </cell>
          <cell r="D768">
            <v>81318</v>
          </cell>
          <cell r="E768">
            <v>299166</v>
          </cell>
          <cell r="F768"/>
          <cell r="G768"/>
          <cell r="H768"/>
          <cell r="I768"/>
        </row>
        <row r="769">
          <cell r="A769">
            <v>317107</v>
          </cell>
          <cell r="B769" t="str">
            <v>VEREDINHA</v>
          </cell>
          <cell r="C769" t="str">
            <v>MG</v>
          </cell>
          <cell r="D769">
            <v>15679</v>
          </cell>
          <cell r="E769">
            <v>455376</v>
          </cell>
          <cell r="F769"/>
          <cell r="G769"/>
          <cell r="H769"/>
          <cell r="I769"/>
        </row>
        <row r="770">
          <cell r="A770">
            <v>421895</v>
          </cell>
          <cell r="B770" t="str">
            <v>URUPEMA</v>
          </cell>
          <cell r="C770" t="str">
            <v>SC</v>
          </cell>
          <cell r="D770">
            <v>30940</v>
          </cell>
          <cell r="E770">
            <v>164258</v>
          </cell>
          <cell r="F770"/>
          <cell r="G770"/>
          <cell r="H770"/>
          <cell r="I770"/>
        </row>
        <row r="771">
          <cell r="A771">
            <v>315057</v>
          </cell>
          <cell r="B771" t="str">
            <v>PINTOPOLIS</v>
          </cell>
          <cell r="C771" t="str">
            <v>MG</v>
          </cell>
          <cell r="D771">
            <v>23102</v>
          </cell>
          <cell r="E771">
            <v>1176513</v>
          </cell>
          <cell r="F771"/>
          <cell r="G771"/>
          <cell r="H771"/>
          <cell r="I771"/>
        </row>
        <row r="772">
          <cell r="A772">
            <v>314450</v>
          </cell>
          <cell r="B772" t="str">
            <v>NAZARENO</v>
          </cell>
          <cell r="C772" t="str">
            <v>MG</v>
          </cell>
          <cell r="D772">
            <v>60385</v>
          </cell>
          <cell r="E772">
            <v>839679</v>
          </cell>
          <cell r="F772"/>
          <cell r="G772"/>
          <cell r="H772"/>
          <cell r="I772"/>
        </row>
        <row r="773">
          <cell r="A773">
            <v>520549</v>
          </cell>
          <cell r="B773" t="str">
            <v>CIDADE OCIDENTAL</v>
          </cell>
          <cell r="C773" t="str">
            <v>GO</v>
          </cell>
          <cell r="D773"/>
          <cell r="E773"/>
          <cell r="F773"/>
          <cell r="G773"/>
          <cell r="H773"/>
          <cell r="I773"/>
        </row>
        <row r="774">
          <cell r="A774">
            <v>317040</v>
          </cell>
          <cell r="B774" t="str">
            <v>UNAI</v>
          </cell>
          <cell r="C774" t="str">
            <v>MG</v>
          </cell>
          <cell r="D774">
            <v>870424</v>
          </cell>
          <cell r="E774">
            <v>5151868</v>
          </cell>
          <cell r="F774"/>
          <cell r="G774"/>
          <cell r="H774"/>
          <cell r="I774"/>
        </row>
        <row r="775">
          <cell r="A775">
            <v>311000</v>
          </cell>
          <cell r="B775" t="str">
            <v>CAETE</v>
          </cell>
          <cell r="C775" t="str">
            <v>MG</v>
          </cell>
          <cell r="D775">
            <v>2988</v>
          </cell>
          <cell r="E775">
            <v>19918429</v>
          </cell>
          <cell r="F775"/>
          <cell r="G775"/>
          <cell r="H775"/>
          <cell r="I775"/>
        </row>
        <row r="776">
          <cell r="A776">
            <v>355475</v>
          </cell>
          <cell r="B776" t="str">
            <v>TRABIJU</v>
          </cell>
          <cell r="C776" t="str">
            <v>SP</v>
          </cell>
          <cell r="D776"/>
          <cell r="E776"/>
          <cell r="F776"/>
          <cell r="G776"/>
          <cell r="H776"/>
          <cell r="I776"/>
        </row>
        <row r="777">
          <cell r="A777">
            <v>314505</v>
          </cell>
          <cell r="B777" t="str">
            <v>NOVA PORTEIRINHA</v>
          </cell>
          <cell r="C777" t="str">
            <v>MG</v>
          </cell>
          <cell r="D777">
            <v>34301</v>
          </cell>
          <cell r="E777">
            <v>7120683</v>
          </cell>
          <cell r="F777"/>
          <cell r="G777"/>
          <cell r="H777"/>
          <cell r="I777"/>
        </row>
        <row r="778">
          <cell r="A778">
            <v>311910</v>
          </cell>
          <cell r="B778" t="str">
            <v>CORINTO</v>
          </cell>
          <cell r="C778" t="str">
            <v>MG</v>
          </cell>
          <cell r="D778">
            <v>99621</v>
          </cell>
          <cell r="E778">
            <v>1705549</v>
          </cell>
          <cell r="F778"/>
          <cell r="G778"/>
          <cell r="H778"/>
          <cell r="I778"/>
        </row>
        <row r="779">
          <cell r="A779">
            <v>500750</v>
          </cell>
          <cell r="B779" t="str">
            <v>ROCHEDO</v>
          </cell>
          <cell r="C779" t="str">
            <v>MS</v>
          </cell>
          <cell r="D779">
            <v>107395</v>
          </cell>
          <cell r="E779">
            <v>580914</v>
          </cell>
          <cell r="F779"/>
          <cell r="G779"/>
          <cell r="H779"/>
          <cell r="I779"/>
        </row>
        <row r="780">
          <cell r="A780">
            <v>310610</v>
          </cell>
          <cell r="B780" t="str">
            <v>BELMIRO BRAGA</v>
          </cell>
          <cell r="C780" t="str">
            <v>MG</v>
          </cell>
          <cell r="D780">
            <v>82698</v>
          </cell>
          <cell r="E780">
            <v>465309</v>
          </cell>
          <cell r="F780"/>
          <cell r="G780"/>
          <cell r="H780"/>
          <cell r="I780"/>
        </row>
        <row r="781">
          <cell r="A781">
            <v>314590</v>
          </cell>
          <cell r="B781" t="str">
            <v>OURO BRANCO</v>
          </cell>
          <cell r="C781" t="str">
            <v>MG</v>
          </cell>
          <cell r="D781">
            <v>892</v>
          </cell>
          <cell r="E781">
            <v>140941</v>
          </cell>
          <cell r="F781"/>
          <cell r="G781"/>
          <cell r="H781"/>
          <cell r="I781"/>
        </row>
        <row r="782">
          <cell r="A782">
            <v>521540</v>
          </cell>
          <cell r="B782" t="str">
            <v>OURO VERDE DE GOIAS</v>
          </cell>
          <cell r="C782" t="str">
            <v>GO</v>
          </cell>
          <cell r="D782"/>
          <cell r="E782"/>
          <cell r="F782"/>
          <cell r="G782"/>
          <cell r="H782"/>
          <cell r="I782"/>
        </row>
        <row r="783">
          <cell r="A783">
            <v>310480</v>
          </cell>
          <cell r="B783" t="str">
            <v>AUGUSTO DE LIMA</v>
          </cell>
          <cell r="C783" t="str">
            <v>MG</v>
          </cell>
          <cell r="D783">
            <v>69818</v>
          </cell>
          <cell r="E783">
            <v>2712921</v>
          </cell>
          <cell r="F783"/>
          <cell r="G783"/>
          <cell r="H783"/>
          <cell r="I783"/>
        </row>
        <row r="784">
          <cell r="A784">
            <v>350180</v>
          </cell>
          <cell r="B784" t="str">
            <v>AMERICO DE CAMPOS</v>
          </cell>
          <cell r="C784" t="str">
            <v>SP</v>
          </cell>
          <cell r="D784"/>
          <cell r="E784"/>
          <cell r="F784"/>
          <cell r="G784"/>
          <cell r="H784"/>
          <cell r="I784"/>
        </row>
        <row r="785">
          <cell r="A785">
            <v>316270</v>
          </cell>
          <cell r="B785" t="str">
            <v>SAO JOAO DO PARAISO</v>
          </cell>
          <cell r="C785" t="str">
            <v>MG</v>
          </cell>
          <cell r="D785">
            <v>60794</v>
          </cell>
          <cell r="E785">
            <v>2360936</v>
          </cell>
          <cell r="F785"/>
          <cell r="G785"/>
          <cell r="H785"/>
          <cell r="I785"/>
        </row>
        <row r="786">
          <cell r="A786">
            <v>420253</v>
          </cell>
          <cell r="B786" t="str">
            <v>BOM JESUS</v>
          </cell>
          <cell r="C786" t="str">
            <v>SC</v>
          </cell>
          <cell r="D786">
            <v>59791</v>
          </cell>
          <cell r="E786">
            <v>230581</v>
          </cell>
          <cell r="F786"/>
          <cell r="G786"/>
          <cell r="H786"/>
          <cell r="I786"/>
        </row>
        <row r="787">
          <cell r="A787">
            <v>315050</v>
          </cell>
          <cell r="B787" t="str">
            <v>PIMENTA</v>
          </cell>
          <cell r="C787" t="str">
            <v>MG</v>
          </cell>
          <cell r="D787">
            <v>56094</v>
          </cell>
          <cell r="E787">
            <v>293020</v>
          </cell>
          <cell r="F787"/>
          <cell r="G787"/>
          <cell r="H787"/>
          <cell r="I787"/>
        </row>
        <row r="788">
          <cell r="A788">
            <v>313210</v>
          </cell>
          <cell r="B788" t="str">
            <v>ITACARAMBI</v>
          </cell>
          <cell r="C788" t="str">
            <v>MG</v>
          </cell>
          <cell r="D788">
            <v>102254</v>
          </cell>
          <cell r="E788">
            <v>2187890</v>
          </cell>
          <cell r="F788"/>
          <cell r="G788"/>
          <cell r="H788"/>
          <cell r="I788"/>
        </row>
        <row r="789">
          <cell r="A789">
            <v>521400</v>
          </cell>
          <cell r="B789" t="str">
            <v>MOZARLANDIA</v>
          </cell>
          <cell r="C789" t="str">
            <v>GO</v>
          </cell>
          <cell r="D789">
            <v>45514</v>
          </cell>
          <cell r="E789">
            <v>281571</v>
          </cell>
          <cell r="F789"/>
          <cell r="G789"/>
          <cell r="H789"/>
          <cell r="I789"/>
        </row>
        <row r="790">
          <cell r="A790">
            <v>316670</v>
          </cell>
          <cell r="B790" t="str">
            <v>SERRA DOS AIMORES</v>
          </cell>
          <cell r="C790" t="str">
            <v>MG</v>
          </cell>
          <cell r="D790">
            <v>38991</v>
          </cell>
          <cell r="E790">
            <v>584720</v>
          </cell>
          <cell r="F790"/>
          <cell r="G790"/>
          <cell r="H790"/>
          <cell r="I790"/>
        </row>
        <row r="791">
          <cell r="A791">
            <v>352060</v>
          </cell>
          <cell r="B791" t="str">
            <v>INDIANA</v>
          </cell>
          <cell r="C791" t="str">
            <v>SP</v>
          </cell>
          <cell r="D791">
            <v>86155</v>
          </cell>
          <cell r="E791">
            <v>275312</v>
          </cell>
          <cell r="F791"/>
          <cell r="G791"/>
          <cell r="H791"/>
          <cell r="I791"/>
        </row>
        <row r="792">
          <cell r="A792">
            <v>431990</v>
          </cell>
          <cell r="B792" t="str">
            <v>SAPIRANGA</v>
          </cell>
          <cell r="C792" t="str">
            <v>RS</v>
          </cell>
          <cell r="D792"/>
          <cell r="E792"/>
          <cell r="F792"/>
          <cell r="G792"/>
          <cell r="H792"/>
          <cell r="I792"/>
        </row>
        <row r="793">
          <cell r="A793">
            <v>315610</v>
          </cell>
          <cell r="B793" t="str">
            <v>RITAPOLIS</v>
          </cell>
          <cell r="C793" t="str">
            <v>MG</v>
          </cell>
          <cell r="D793">
            <v>31887</v>
          </cell>
          <cell r="E793">
            <v>952888</v>
          </cell>
          <cell r="F793"/>
          <cell r="G793"/>
          <cell r="H793"/>
          <cell r="I793"/>
        </row>
        <row r="794">
          <cell r="A794">
            <v>353890</v>
          </cell>
          <cell r="B794" t="str">
            <v>PIRAJUI</v>
          </cell>
          <cell r="C794" t="str">
            <v>SP</v>
          </cell>
          <cell r="D794"/>
          <cell r="E794"/>
          <cell r="F794"/>
          <cell r="G794"/>
          <cell r="H794"/>
          <cell r="I794"/>
        </row>
        <row r="795">
          <cell r="A795">
            <v>311120</v>
          </cell>
          <cell r="B795" t="str">
            <v>CAMPO BELO</v>
          </cell>
          <cell r="C795" t="str">
            <v>MG</v>
          </cell>
          <cell r="D795">
            <v>33096</v>
          </cell>
          <cell r="E795">
            <v>3612808</v>
          </cell>
          <cell r="F795"/>
          <cell r="G795"/>
          <cell r="H795"/>
          <cell r="I795"/>
        </row>
        <row r="796">
          <cell r="A796">
            <v>311430</v>
          </cell>
          <cell r="B796" t="str">
            <v>CARMO DO PARANAIBA</v>
          </cell>
          <cell r="C796" t="str">
            <v>MG</v>
          </cell>
          <cell r="D796">
            <v>448316</v>
          </cell>
          <cell r="E796">
            <v>3555219</v>
          </cell>
          <cell r="F796"/>
          <cell r="G796"/>
          <cell r="H796"/>
          <cell r="I796"/>
        </row>
        <row r="797">
          <cell r="A797">
            <v>313810</v>
          </cell>
          <cell r="B797" t="str">
            <v>LASSANCE</v>
          </cell>
          <cell r="C797" t="str">
            <v>MG</v>
          </cell>
          <cell r="D797">
            <v>73512</v>
          </cell>
          <cell r="E797">
            <v>1299796</v>
          </cell>
          <cell r="F797"/>
          <cell r="G797"/>
          <cell r="H797"/>
          <cell r="I797"/>
        </row>
        <row r="798">
          <cell r="A798">
            <v>316990</v>
          </cell>
          <cell r="B798" t="str">
            <v>UBA</v>
          </cell>
          <cell r="C798" t="str">
            <v>MG</v>
          </cell>
          <cell r="D798">
            <v>827427</v>
          </cell>
          <cell r="E798">
            <v>17243534</v>
          </cell>
          <cell r="F798"/>
          <cell r="G798"/>
          <cell r="H798"/>
          <cell r="I798"/>
        </row>
        <row r="799">
          <cell r="A799">
            <v>314050</v>
          </cell>
          <cell r="B799" t="str">
            <v>MARTINHO CAMPOS</v>
          </cell>
          <cell r="C799" t="str">
            <v>MG</v>
          </cell>
          <cell r="D799">
            <v>211144</v>
          </cell>
          <cell r="E799">
            <v>2063088</v>
          </cell>
          <cell r="F799"/>
          <cell r="G799"/>
          <cell r="H799"/>
          <cell r="I799"/>
        </row>
        <row r="800">
          <cell r="A800">
            <v>430780</v>
          </cell>
          <cell r="B800" t="str">
            <v>ESTRELA</v>
          </cell>
          <cell r="C800" t="str">
            <v>RS</v>
          </cell>
          <cell r="D800"/>
          <cell r="E800"/>
          <cell r="F800"/>
          <cell r="G800"/>
          <cell r="H800"/>
          <cell r="I800"/>
        </row>
        <row r="801">
          <cell r="A801">
            <v>431642</v>
          </cell>
          <cell r="B801" t="str">
            <v>SAGRADA FAMILIA</v>
          </cell>
          <cell r="C801" t="str">
            <v>RS</v>
          </cell>
          <cell r="D801"/>
          <cell r="E801"/>
          <cell r="F801"/>
          <cell r="G801"/>
          <cell r="H801"/>
          <cell r="I801"/>
        </row>
        <row r="802">
          <cell r="A802">
            <v>500797</v>
          </cell>
          <cell r="B802" t="str">
            <v>TAQUARUSSU</v>
          </cell>
          <cell r="C802" t="str">
            <v>MS</v>
          </cell>
          <cell r="D802">
            <v>15970</v>
          </cell>
          <cell r="E802">
            <v>54235</v>
          </cell>
          <cell r="F802"/>
          <cell r="G802"/>
          <cell r="H802"/>
          <cell r="I802"/>
        </row>
        <row r="803">
          <cell r="A803">
            <v>316800</v>
          </cell>
          <cell r="B803" t="str">
            <v>TAIOBEIRAS</v>
          </cell>
          <cell r="C803" t="str">
            <v>MG</v>
          </cell>
          <cell r="D803">
            <v>359005</v>
          </cell>
          <cell r="E803">
            <v>17042489</v>
          </cell>
          <cell r="F803"/>
          <cell r="G803"/>
          <cell r="H803"/>
          <cell r="I803"/>
        </row>
        <row r="804">
          <cell r="A804">
            <v>310100</v>
          </cell>
          <cell r="B804" t="str">
            <v>AGUAS VERMELHAS</v>
          </cell>
          <cell r="C804" t="str">
            <v>MG</v>
          </cell>
          <cell r="D804">
            <v>28929</v>
          </cell>
          <cell r="E804">
            <v>2326137</v>
          </cell>
          <cell r="F804"/>
          <cell r="G804"/>
          <cell r="H804"/>
          <cell r="I804"/>
        </row>
        <row r="805">
          <cell r="A805">
            <v>312965</v>
          </cell>
          <cell r="B805" t="str">
            <v>IBIRACATU</v>
          </cell>
          <cell r="C805" t="str">
            <v>MG</v>
          </cell>
          <cell r="D805">
            <v>3227</v>
          </cell>
          <cell r="E805">
            <v>1231218</v>
          </cell>
          <cell r="F805"/>
          <cell r="G805"/>
          <cell r="H805"/>
          <cell r="I805"/>
        </row>
        <row r="806">
          <cell r="A806">
            <v>430280</v>
          </cell>
          <cell r="B806" t="str">
            <v>CACAPAVA DO SUL</v>
          </cell>
          <cell r="C806" t="str">
            <v>RS</v>
          </cell>
          <cell r="D806">
            <v>148457</v>
          </cell>
          <cell r="E806">
            <v>948462</v>
          </cell>
          <cell r="F806"/>
          <cell r="G806"/>
          <cell r="H806"/>
          <cell r="I806"/>
        </row>
        <row r="807">
          <cell r="A807">
            <v>500220</v>
          </cell>
          <cell r="B807" t="str">
            <v>BONITO</v>
          </cell>
          <cell r="C807" t="str">
            <v>MS</v>
          </cell>
          <cell r="D807">
            <v>266929</v>
          </cell>
          <cell r="E807">
            <v>3259214</v>
          </cell>
          <cell r="F807"/>
          <cell r="G807"/>
          <cell r="H807"/>
          <cell r="I807"/>
        </row>
        <row r="808">
          <cell r="A808">
            <v>315760</v>
          </cell>
          <cell r="B808" t="str">
            <v>SANTA FE DE MINAS</v>
          </cell>
          <cell r="C808" t="str">
            <v>MG</v>
          </cell>
          <cell r="D808">
            <v>44269</v>
          </cell>
          <cell r="E808">
            <v>315159</v>
          </cell>
          <cell r="F808"/>
          <cell r="G808"/>
          <cell r="H808"/>
          <cell r="I808"/>
        </row>
        <row r="809">
          <cell r="A809">
            <v>312010</v>
          </cell>
          <cell r="B809" t="str">
            <v>COUTO DE MAGALHAES DE MINAS</v>
          </cell>
          <cell r="C809" t="str">
            <v>MG</v>
          </cell>
          <cell r="D809">
            <v>85778</v>
          </cell>
          <cell r="E809">
            <v>430132</v>
          </cell>
          <cell r="F809"/>
          <cell r="G809"/>
          <cell r="H809"/>
          <cell r="I809"/>
        </row>
        <row r="810">
          <cell r="A810">
            <v>313040</v>
          </cell>
          <cell r="B810" t="str">
            <v>IJACI</v>
          </cell>
          <cell r="C810" t="str">
            <v>MG</v>
          </cell>
          <cell r="D810">
            <v>10248</v>
          </cell>
          <cell r="E810">
            <v>1522162</v>
          </cell>
          <cell r="F810"/>
          <cell r="G810"/>
          <cell r="H810"/>
          <cell r="I810"/>
        </row>
        <row r="811">
          <cell r="A811">
            <v>353830</v>
          </cell>
          <cell r="B811" t="str">
            <v>PIQUEROBI</v>
          </cell>
          <cell r="C811" t="str">
            <v>SP</v>
          </cell>
          <cell r="D811">
            <v>22176</v>
          </cell>
          <cell r="E811">
            <v>1087615</v>
          </cell>
          <cell r="F811"/>
          <cell r="G811"/>
          <cell r="H811"/>
          <cell r="I811"/>
        </row>
        <row r="812">
          <cell r="A812">
            <v>316910</v>
          </cell>
          <cell r="B812" t="str">
            <v>TOLEDO</v>
          </cell>
          <cell r="C812" t="str">
            <v>MG</v>
          </cell>
          <cell r="D812">
            <v>471</v>
          </cell>
          <cell r="E812">
            <v>2874870</v>
          </cell>
          <cell r="F812"/>
          <cell r="G812"/>
          <cell r="H812"/>
          <cell r="I812"/>
        </row>
        <row r="813">
          <cell r="A813">
            <v>354150</v>
          </cell>
          <cell r="B813" t="str">
            <v>PRESIDENTE VENCESLAU</v>
          </cell>
          <cell r="C813" t="str">
            <v>SP</v>
          </cell>
          <cell r="D813"/>
          <cell r="E813"/>
          <cell r="F813"/>
          <cell r="G813"/>
          <cell r="H813"/>
          <cell r="I813"/>
        </row>
        <row r="814">
          <cell r="A814">
            <v>432370</v>
          </cell>
          <cell r="B814" t="str">
            <v>VISTA GAUCHA</v>
          </cell>
          <cell r="C814" t="str">
            <v>RS</v>
          </cell>
          <cell r="D814"/>
          <cell r="E814"/>
          <cell r="F814"/>
          <cell r="G814"/>
          <cell r="H814"/>
          <cell r="I814"/>
        </row>
        <row r="815">
          <cell r="A815">
            <v>420550</v>
          </cell>
          <cell r="B815" t="str">
            <v>FRAIBURGO</v>
          </cell>
          <cell r="C815" t="str">
            <v>SC</v>
          </cell>
          <cell r="D815">
            <v>662030</v>
          </cell>
          <cell r="E815">
            <v>2851465</v>
          </cell>
          <cell r="F815"/>
          <cell r="G815"/>
          <cell r="H815"/>
          <cell r="I815"/>
        </row>
        <row r="816">
          <cell r="A816">
            <v>312480</v>
          </cell>
          <cell r="B816" t="str">
            <v>ESTRELA DO SUL</v>
          </cell>
          <cell r="C816" t="str">
            <v>MG</v>
          </cell>
          <cell r="D816">
            <v>29870</v>
          </cell>
          <cell r="E816">
            <v>326070</v>
          </cell>
          <cell r="F816"/>
          <cell r="G816"/>
          <cell r="H816"/>
          <cell r="I816"/>
        </row>
        <row r="817">
          <cell r="A817">
            <v>430570</v>
          </cell>
          <cell r="B817" t="str">
            <v>CONDOR</v>
          </cell>
          <cell r="C817" t="str">
            <v>RS</v>
          </cell>
          <cell r="D817">
            <v>113628</v>
          </cell>
          <cell r="E817">
            <v>480707</v>
          </cell>
          <cell r="F817"/>
          <cell r="G817"/>
          <cell r="H817"/>
          <cell r="I817"/>
        </row>
        <row r="818">
          <cell r="A818">
            <v>316200</v>
          </cell>
          <cell r="B818" t="str">
            <v>SAO GONCALO DO SAPUCAI</v>
          </cell>
          <cell r="C818" t="str">
            <v>MG</v>
          </cell>
          <cell r="D818">
            <v>25980</v>
          </cell>
          <cell r="E818">
            <v>1565000</v>
          </cell>
          <cell r="F818"/>
          <cell r="G818"/>
          <cell r="H818"/>
          <cell r="I818"/>
        </row>
        <row r="819">
          <cell r="A819">
            <v>313500</v>
          </cell>
          <cell r="B819" t="str">
            <v>JAGUARACU</v>
          </cell>
          <cell r="C819" t="str">
            <v>MG</v>
          </cell>
          <cell r="D819">
            <v>115343</v>
          </cell>
          <cell r="E819">
            <v>3166085</v>
          </cell>
          <cell r="F819"/>
          <cell r="G819"/>
          <cell r="H819"/>
          <cell r="I819"/>
        </row>
        <row r="820">
          <cell r="A820">
            <v>311750</v>
          </cell>
          <cell r="B820" t="str">
            <v>CONCEICAO DO MATO DENTRO</v>
          </cell>
          <cell r="C820" t="str">
            <v>MG</v>
          </cell>
          <cell r="D820">
            <v>20217</v>
          </cell>
          <cell r="E820">
            <v>4712918</v>
          </cell>
          <cell r="F820"/>
          <cell r="G820"/>
          <cell r="H820"/>
          <cell r="I820"/>
        </row>
        <row r="821">
          <cell r="A821">
            <v>315213</v>
          </cell>
          <cell r="B821" t="str">
            <v>PONTO CHIQUE</v>
          </cell>
          <cell r="C821" t="str">
            <v>MG</v>
          </cell>
          <cell r="D821">
            <v>22978</v>
          </cell>
          <cell r="E821">
            <v>709140</v>
          </cell>
          <cell r="F821"/>
          <cell r="G821"/>
          <cell r="H821"/>
          <cell r="I821"/>
        </row>
        <row r="822">
          <cell r="A822">
            <v>310350</v>
          </cell>
          <cell r="B822" t="str">
            <v>ARAGUARI</v>
          </cell>
          <cell r="C822" t="str">
            <v>MG</v>
          </cell>
          <cell r="D822">
            <v>3968</v>
          </cell>
          <cell r="E822">
            <v>110710</v>
          </cell>
          <cell r="F822"/>
          <cell r="G822"/>
          <cell r="H822"/>
          <cell r="I822"/>
        </row>
        <row r="823">
          <cell r="A823">
            <v>313560</v>
          </cell>
          <cell r="B823" t="str">
            <v>JEQUITAI</v>
          </cell>
          <cell r="C823" t="str">
            <v>MG</v>
          </cell>
          <cell r="D823">
            <v>47373</v>
          </cell>
          <cell r="E823">
            <v>10278188</v>
          </cell>
          <cell r="F823"/>
          <cell r="G823"/>
          <cell r="H823"/>
          <cell r="I823"/>
        </row>
        <row r="824">
          <cell r="A824">
            <v>353220</v>
          </cell>
          <cell r="B824" t="str">
            <v>NARANDIBA</v>
          </cell>
          <cell r="C824" t="str">
            <v>SP</v>
          </cell>
          <cell r="D824"/>
          <cell r="E824"/>
          <cell r="F824"/>
          <cell r="G824"/>
          <cell r="H824"/>
          <cell r="I824"/>
        </row>
        <row r="825">
          <cell r="A825">
            <v>353060</v>
          </cell>
          <cell r="B825" t="str">
            <v>MOGI DAS CRUZES</v>
          </cell>
          <cell r="C825" t="str">
            <v>SP</v>
          </cell>
          <cell r="D825">
            <v>4685022</v>
          </cell>
          <cell r="E825">
            <v>5878905</v>
          </cell>
          <cell r="F825"/>
          <cell r="G825"/>
          <cell r="H825"/>
          <cell r="I825"/>
        </row>
        <row r="826">
          <cell r="A826">
            <v>351750</v>
          </cell>
          <cell r="B826" t="str">
            <v>GUAPIACU</v>
          </cell>
          <cell r="C826" t="str">
            <v>SP</v>
          </cell>
          <cell r="D826"/>
          <cell r="E826"/>
          <cell r="F826"/>
          <cell r="G826"/>
          <cell r="H826"/>
          <cell r="I826"/>
        </row>
        <row r="827">
          <cell r="A827">
            <v>420340</v>
          </cell>
          <cell r="B827" t="str">
            <v>CAMPO BELO DO SUL</v>
          </cell>
          <cell r="C827" t="str">
            <v>SC</v>
          </cell>
          <cell r="D827"/>
          <cell r="E827"/>
          <cell r="F827"/>
          <cell r="G827"/>
          <cell r="H827"/>
          <cell r="I827"/>
        </row>
        <row r="828">
          <cell r="A828">
            <v>310010</v>
          </cell>
          <cell r="B828" t="str">
            <v>ABADIA DOS DOURADOS</v>
          </cell>
          <cell r="C828" t="str">
            <v>MG</v>
          </cell>
          <cell r="D828">
            <v>72648</v>
          </cell>
          <cell r="E828">
            <v>281918</v>
          </cell>
          <cell r="F828"/>
          <cell r="G828"/>
          <cell r="H828"/>
          <cell r="I828"/>
        </row>
        <row r="829">
          <cell r="A829">
            <v>313310</v>
          </cell>
          <cell r="B829" t="str">
            <v>ITANHANDU</v>
          </cell>
          <cell r="C829" t="str">
            <v>MG</v>
          </cell>
          <cell r="D829">
            <v>225204</v>
          </cell>
          <cell r="E829">
            <v>1095500</v>
          </cell>
          <cell r="F829"/>
          <cell r="G829"/>
          <cell r="H829"/>
          <cell r="I829"/>
        </row>
        <row r="830">
          <cell r="A830">
            <v>310855</v>
          </cell>
          <cell r="B830" t="str">
            <v>BRASILANDIA DE MINAS</v>
          </cell>
          <cell r="C830" t="str">
            <v>MG</v>
          </cell>
          <cell r="D830">
            <v>24479</v>
          </cell>
          <cell r="E830">
            <v>1120730</v>
          </cell>
          <cell r="F830"/>
          <cell r="G830"/>
          <cell r="H830"/>
          <cell r="I830"/>
        </row>
        <row r="831">
          <cell r="A831">
            <v>430970</v>
          </cell>
          <cell r="B831" t="str">
            <v>HUMAITA</v>
          </cell>
          <cell r="C831" t="str">
            <v>RS</v>
          </cell>
          <cell r="D831">
            <v>50865</v>
          </cell>
          <cell r="E831">
            <v>659465</v>
          </cell>
          <cell r="F831"/>
          <cell r="G831"/>
          <cell r="H831"/>
          <cell r="I831"/>
        </row>
        <row r="832">
          <cell r="A832">
            <v>315700</v>
          </cell>
          <cell r="B832" t="str">
            <v>SALINAS</v>
          </cell>
          <cell r="C832" t="str">
            <v>MG</v>
          </cell>
          <cell r="D832">
            <v>375267</v>
          </cell>
          <cell r="E832">
            <v>3297680</v>
          </cell>
          <cell r="F832"/>
          <cell r="G832"/>
          <cell r="H832"/>
          <cell r="I832"/>
        </row>
        <row r="833">
          <cell r="A833">
            <v>310680</v>
          </cell>
          <cell r="B833" t="str">
            <v>BIAS FORTES</v>
          </cell>
          <cell r="C833" t="str">
            <v>MG</v>
          </cell>
          <cell r="D833">
            <v>26251</v>
          </cell>
          <cell r="E833">
            <v>952676</v>
          </cell>
          <cell r="F833"/>
          <cell r="G833"/>
          <cell r="H833"/>
          <cell r="I833"/>
        </row>
        <row r="834">
          <cell r="A834">
            <v>421150</v>
          </cell>
          <cell r="B834" t="str">
            <v>NOVA TRENTO</v>
          </cell>
          <cell r="C834" t="str">
            <v>SC</v>
          </cell>
          <cell r="D834">
            <v>273646</v>
          </cell>
          <cell r="E834">
            <v>926220</v>
          </cell>
          <cell r="F834"/>
          <cell r="G834"/>
          <cell r="H834"/>
          <cell r="I834"/>
        </row>
        <row r="835">
          <cell r="A835">
            <v>421450</v>
          </cell>
          <cell r="B835" t="str">
            <v>RIO DO CAMPO</v>
          </cell>
          <cell r="C835" t="str">
            <v>SC</v>
          </cell>
          <cell r="D835">
            <v>105576</v>
          </cell>
          <cell r="E835">
            <v>627304</v>
          </cell>
          <cell r="F835"/>
          <cell r="G835"/>
          <cell r="H835"/>
          <cell r="I835"/>
        </row>
        <row r="836">
          <cell r="A836">
            <v>316050</v>
          </cell>
          <cell r="B836" t="str">
            <v>SANTO ANTONIO DO RIO ABAIXO</v>
          </cell>
          <cell r="C836" t="str">
            <v>MG</v>
          </cell>
          <cell r="D836">
            <v>50351</v>
          </cell>
          <cell r="E836">
            <v>552077</v>
          </cell>
          <cell r="F836"/>
          <cell r="G836"/>
          <cell r="H836"/>
          <cell r="I836"/>
        </row>
        <row r="837">
          <cell r="A837">
            <v>311370</v>
          </cell>
          <cell r="B837" t="str">
            <v>CARLOS CHAGAS</v>
          </cell>
          <cell r="C837" t="str">
            <v>MG</v>
          </cell>
          <cell r="D837">
            <v>246952</v>
          </cell>
          <cell r="E837">
            <v>1700484</v>
          </cell>
          <cell r="F837"/>
          <cell r="G837"/>
          <cell r="H837"/>
          <cell r="I837"/>
        </row>
        <row r="838">
          <cell r="A838">
            <v>500325</v>
          </cell>
          <cell r="B838" t="str">
            <v>COSTA RICA</v>
          </cell>
          <cell r="C838" t="str">
            <v>MS</v>
          </cell>
          <cell r="D838"/>
          <cell r="E838"/>
          <cell r="F838"/>
          <cell r="G838"/>
          <cell r="H838"/>
          <cell r="I838"/>
        </row>
        <row r="839">
          <cell r="A839">
            <v>310550</v>
          </cell>
          <cell r="B839" t="str">
            <v>BARAO DE MONTE ALTO</v>
          </cell>
          <cell r="C839" t="str">
            <v>MG</v>
          </cell>
          <cell r="D839">
            <v>21859</v>
          </cell>
          <cell r="E839">
            <v>1026162</v>
          </cell>
          <cell r="F839"/>
          <cell r="G839"/>
          <cell r="H839"/>
          <cell r="I839"/>
        </row>
        <row r="840">
          <cell r="A840">
            <v>316935</v>
          </cell>
          <cell r="B840" t="str">
            <v>TRES MARIAS</v>
          </cell>
          <cell r="C840" t="str">
            <v>MG</v>
          </cell>
          <cell r="D840">
            <v>144141</v>
          </cell>
          <cell r="E840">
            <v>1414966</v>
          </cell>
          <cell r="F840"/>
          <cell r="G840"/>
          <cell r="H840"/>
          <cell r="I840"/>
        </row>
        <row r="841">
          <cell r="A841">
            <v>316480</v>
          </cell>
          <cell r="B841" t="str">
            <v>SAO SEBASTIAO DO RIO PRETO</v>
          </cell>
          <cell r="C841" t="str">
            <v>MG</v>
          </cell>
          <cell r="D841">
            <v>57114</v>
          </cell>
          <cell r="E841">
            <v>547764</v>
          </cell>
          <cell r="F841"/>
          <cell r="G841"/>
          <cell r="H841"/>
          <cell r="I841"/>
        </row>
        <row r="842">
          <cell r="A842">
            <v>310250</v>
          </cell>
          <cell r="B842" t="str">
            <v>AMPARO DO SERRA</v>
          </cell>
          <cell r="C842" t="str">
            <v>MG</v>
          </cell>
          <cell r="D842">
            <v>124490</v>
          </cell>
          <cell r="E842">
            <v>1539657</v>
          </cell>
          <cell r="F842"/>
          <cell r="G842"/>
          <cell r="H842"/>
          <cell r="I842"/>
        </row>
        <row r="843">
          <cell r="A843">
            <v>431120</v>
          </cell>
          <cell r="B843" t="str">
            <v>JULIO DE CASTILHOS</v>
          </cell>
          <cell r="C843" t="str">
            <v>RS</v>
          </cell>
          <cell r="D843">
            <v>95439</v>
          </cell>
          <cell r="E843">
            <v>1306250</v>
          </cell>
          <cell r="F843"/>
          <cell r="G843"/>
          <cell r="H843"/>
          <cell r="I843"/>
        </row>
        <row r="844">
          <cell r="A844">
            <v>313430</v>
          </cell>
          <cell r="B844" t="str">
            <v>ITUMIRIM</v>
          </cell>
          <cell r="C844" t="str">
            <v>MG</v>
          </cell>
          <cell r="D844">
            <v>15725</v>
          </cell>
          <cell r="E844">
            <v>1309791</v>
          </cell>
          <cell r="F844"/>
          <cell r="G844"/>
          <cell r="H844"/>
          <cell r="I844"/>
        </row>
        <row r="845">
          <cell r="A845">
            <v>350945</v>
          </cell>
          <cell r="B845" t="str">
            <v>CAMPINA DO MONTE ALEGRE</v>
          </cell>
          <cell r="C845" t="str">
            <v>SP</v>
          </cell>
          <cell r="D845">
            <v>123</v>
          </cell>
          <cell r="E845">
            <v>362825</v>
          </cell>
          <cell r="F845"/>
          <cell r="G845"/>
          <cell r="H845"/>
          <cell r="I845"/>
        </row>
        <row r="846">
          <cell r="A846">
            <v>310510</v>
          </cell>
          <cell r="B846" t="str">
            <v>BAMBUI</v>
          </cell>
          <cell r="C846" t="str">
            <v>MG</v>
          </cell>
          <cell r="D846">
            <v>42017</v>
          </cell>
          <cell r="E846">
            <v>530668</v>
          </cell>
          <cell r="F846"/>
          <cell r="G846"/>
          <cell r="H846"/>
          <cell r="I846"/>
        </row>
        <row r="847">
          <cell r="A847">
            <v>310540</v>
          </cell>
          <cell r="B847" t="str">
            <v>BARAO DE COCAIS</v>
          </cell>
          <cell r="C847" t="str">
            <v>MG</v>
          </cell>
          <cell r="D847">
            <v>89066</v>
          </cell>
          <cell r="E847">
            <v>1277540</v>
          </cell>
          <cell r="F847"/>
          <cell r="G847"/>
          <cell r="H847"/>
          <cell r="I847"/>
        </row>
        <row r="848">
          <cell r="A848">
            <v>316295</v>
          </cell>
          <cell r="B848" t="str">
            <v>SAO JOSE DA LAPA</v>
          </cell>
          <cell r="C848" t="str">
            <v>MG</v>
          </cell>
          <cell r="D848">
            <v>640924</v>
          </cell>
          <cell r="E848">
            <v>23450942</v>
          </cell>
          <cell r="F848"/>
          <cell r="G848"/>
          <cell r="H848"/>
          <cell r="I848"/>
        </row>
        <row r="849">
          <cell r="A849">
            <v>354250</v>
          </cell>
          <cell r="B849" t="str">
            <v>REGINOPOLIS</v>
          </cell>
          <cell r="C849" t="str">
            <v>SP</v>
          </cell>
          <cell r="D849">
            <v>101889</v>
          </cell>
          <cell r="E849">
            <v>550885</v>
          </cell>
          <cell r="F849"/>
          <cell r="G849"/>
          <cell r="H849"/>
          <cell r="I849"/>
        </row>
        <row r="850">
          <cell r="A850">
            <v>315360</v>
          </cell>
          <cell r="B850" t="str">
            <v>PRUDENTE DE MORAIS</v>
          </cell>
          <cell r="C850" t="str">
            <v>MG</v>
          </cell>
          <cell r="D850">
            <v>39580</v>
          </cell>
          <cell r="E850">
            <v>2633436</v>
          </cell>
          <cell r="F850"/>
          <cell r="G850"/>
          <cell r="H850"/>
          <cell r="I850"/>
        </row>
        <row r="851">
          <cell r="A851">
            <v>313240</v>
          </cell>
          <cell r="B851" t="str">
            <v>ITAJUBA</v>
          </cell>
          <cell r="C851" t="str">
            <v>MG</v>
          </cell>
          <cell r="D851">
            <v>818007</v>
          </cell>
          <cell r="E851">
            <v>5261842</v>
          </cell>
          <cell r="F851"/>
          <cell r="G851"/>
          <cell r="H851"/>
          <cell r="I851"/>
        </row>
        <row r="852">
          <cell r="A852">
            <v>411860</v>
          </cell>
          <cell r="B852" t="str">
            <v>PAULA FREITAS</v>
          </cell>
          <cell r="C852" t="str">
            <v>PR</v>
          </cell>
          <cell r="D852">
            <v>136141</v>
          </cell>
          <cell r="E852">
            <v>673389</v>
          </cell>
          <cell r="F852"/>
          <cell r="G852"/>
          <cell r="H852"/>
          <cell r="I852"/>
        </row>
        <row r="853">
          <cell r="A853">
            <v>316250</v>
          </cell>
          <cell r="B853" t="str">
            <v>SAO JOAO DEL REI</v>
          </cell>
          <cell r="C853" t="str">
            <v>MG</v>
          </cell>
          <cell r="D853">
            <v>668064</v>
          </cell>
          <cell r="E853">
            <v>5580243</v>
          </cell>
          <cell r="F853"/>
          <cell r="G853"/>
          <cell r="H853"/>
          <cell r="I853"/>
        </row>
        <row r="854">
          <cell r="A854">
            <v>316292</v>
          </cell>
          <cell r="B854" t="str">
            <v>SAO JOAQUIM DE BICAS</v>
          </cell>
          <cell r="C854" t="str">
            <v>MG</v>
          </cell>
          <cell r="D854">
            <v>26984</v>
          </cell>
          <cell r="E854">
            <v>346113</v>
          </cell>
          <cell r="F854"/>
          <cell r="G854"/>
          <cell r="H854"/>
          <cell r="I854"/>
        </row>
        <row r="855">
          <cell r="A855">
            <v>355600</v>
          </cell>
          <cell r="B855" t="str">
            <v>URUPES</v>
          </cell>
          <cell r="C855" t="str">
            <v>SP</v>
          </cell>
          <cell r="D855"/>
          <cell r="E855"/>
          <cell r="F855"/>
          <cell r="G855"/>
          <cell r="H855"/>
          <cell r="I855"/>
        </row>
        <row r="856">
          <cell r="A856">
            <v>316450</v>
          </cell>
          <cell r="B856" t="str">
            <v>SAO SEBASTIAO DO MARANHAO</v>
          </cell>
          <cell r="C856" t="str">
            <v>MG</v>
          </cell>
          <cell r="D856">
            <v>872</v>
          </cell>
          <cell r="E856">
            <v>2076627</v>
          </cell>
          <cell r="F856"/>
          <cell r="G856"/>
          <cell r="H856"/>
          <cell r="I856"/>
        </row>
        <row r="857">
          <cell r="A857">
            <v>314580</v>
          </cell>
          <cell r="B857" t="str">
            <v>ONCA DE PITANGUI</v>
          </cell>
          <cell r="C857" t="str">
            <v>MG</v>
          </cell>
          <cell r="D857">
            <v>85528</v>
          </cell>
          <cell r="E857">
            <v>573596</v>
          </cell>
          <cell r="F857"/>
          <cell r="G857"/>
          <cell r="H857"/>
          <cell r="I857"/>
        </row>
        <row r="858">
          <cell r="A858">
            <v>421730</v>
          </cell>
          <cell r="B858" t="str">
            <v>SAUDADES</v>
          </cell>
          <cell r="C858" t="str">
            <v>SC</v>
          </cell>
          <cell r="D858">
            <v>115218</v>
          </cell>
          <cell r="E858">
            <v>871062</v>
          </cell>
          <cell r="F858"/>
          <cell r="G858"/>
          <cell r="H858"/>
          <cell r="I858"/>
        </row>
        <row r="859">
          <cell r="A859">
            <v>310450</v>
          </cell>
          <cell r="B859" t="str">
            <v>ARINOS</v>
          </cell>
          <cell r="C859" t="str">
            <v>MG</v>
          </cell>
          <cell r="D859">
            <v>33494</v>
          </cell>
          <cell r="E859">
            <v>727863</v>
          </cell>
          <cell r="F859"/>
          <cell r="G859"/>
          <cell r="H859"/>
          <cell r="I859"/>
        </row>
        <row r="860">
          <cell r="A860">
            <v>313005</v>
          </cell>
          <cell r="B860" t="str">
            <v>ICARAI DE MINAS</v>
          </cell>
          <cell r="C860" t="str">
            <v>MG</v>
          </cell>
          <cell r="D860">
            <v>23295</v>
          </cell>
          <cell r="E860">
            <v>43771968</v>
          </cell>
          <cell r="F860"/>
          <cell r="G860"/>
          <cell r="H860"/>
          <cell r="I860"/>
        </row>
        <row r="861">
          <cell r="A861">
            <v>510305</v>
          </cell>
          <cell r="B861" t="str">
            <v>CLAUDIA</v>
          </cell>
          <cell r="C861" t="str">
            <v>MT</v>
          </cell>
          <cell r="D861">
            <v>113796</v>
          </cell>
          <cell r="E861">
            <v>423517</v>
          </cell>
          <cell r="F861"/>
          <cell r="G861"/>
          <cell r="H861"/>
          <cell r="I861"/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  <cell r="D862">
            <v>106006</v>
          </cell>
          <cell r="E862">
            <v>233446</v>
          </cell>
          <cell r="F862"/>
          <cell r="G862"/>
          <cell r="H862"/>
          <cell r="I862"/>
        </row>
        <row r="863">
          <cell r="A863">
            <v>310870</v>
          </cell>
          <cell r="B863" t="str">
            <v>BRAS PIRES</v>
          </cell>
          <cell r="C863" t="str">
            <v>MG</v>
          </cell>
          <cell r="D863">
            <v>93991</v>
          </cell>
          <cell r="E863">
            <v>413865</v>
          </cell>
          <cell r="F863"/>
          <cell r="G863"/>
          <cell r="H863"/>
          <cell r="I863"/>
        </row>
        <row r="864">
          <cell r="A864">
            <v>312020</v>
          </cell>
          <cell r="B864" t="str">
            <v>CRISTAIS</v>
          </cell>
          <cell r="C864" t="str">
            <v>MG</v>
          </cell>
          <cell r="D864">
            <v>73908</v>
          </cell>
          <cell r="E864">
            <v>441339</v>
          </cell>
          <cell r="F864"/>
          <cell r="G864"/>
          <cell r="H864"/>
          <cell r="I864"/>
        </row>
        <row r="865">
          <cell r="A865">
            <v>310990</v>
          </cell>
          <cell r="B865" t="str">
            <v>CAETANOPOLIS</v>
          </cell>
          <cell r="C865" t="str">
            <v>MG</v>
          </cell>
          <cell r="D865"/>
          <cell r="E865"/>
          <cell r="F865"/>
          <cell r="G865"/>
          <cell r="H865"/>
          <cell r="I865"/>
        </row>
        <row r="866">
          <cell r="A866">
            <v>410655</v>
          </cell>
          <cell r="B866" t="str">
            <v>CORUMBATAI DO SUL</v>
          </cell>
          <cell r="C866" t="str">
            <v>PR</v>
          </cell>
          <cell r="D866">
            <v>90537</v>
          </cell>
          <cell r="E866">
            <v>773641</v>
          </cell>
          <cell r="F866"/>
          <cell r="G866"/>
          <cell r="H866"/>
          <cell r="I866"/>
        </row>
        <row r="867">
          <cell r="A867">
            <v>312735</v>
          </cell>
          <cell r="B867" t="str">
            <v>GLAUCILANDIA</v>
          </cell>
          <cell r="C867" t="str">
            <v>MG</v>
          </cell>
          <cell r="D867">
            <v>54220</v>
          </cell>
          <cell r="E867">
            <v>1022581</v>
          </cell>
          <cell r="F867"/>
          <cell r="G867"/>
          <cell r="H867"/>
          <cell r="I867"/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  <cell r="D868">
            <v>53503</v>
          </cell>
          <cell r="E868">
            <v>287642</v>
          </cell>
          <cell r="F868"/>
          <cell r="G868"/>
          <cell r="H868"/>
          <cell r="I868"/>
        </row>
        <row r="869">
          <cell r="A869">
            <v>431555</v>
          </cell>
          <cell r="B869" t="str">
            <v>RIO DOS INDIOS</v>
          </cell>
          <cell r="C869" t="str">
            <v>RS</v>
          </cell>
          <cell r="D869">
            <v>45388</v>
          </cell>
          <cell r="E869">
            <v>290803</v>
          </cell>
          <cell r="F869"/>
          <cell r="G869"/>
          <cell r="H869"/>
          <cell r="I869"/>
        </row>
        <row r="870">
          <cell r="A870">
            <v>317180</v>
          </cell>
          <cell r="B870" t="str">
            <v>VIRGINOPOLIS</v>
          </cell>
          <cell r="C870" t="str">
            <v>MG</v>
          </cell>
          <cell r="D870">
            <v>68015</v>
          </cell>
          <cell r="E870">
            <v>1298051</v>
          </cell>
          <cell r="F870"/>
          <cell r="G870"/>
          <cell r="H870"/>
          <cell r="I870"/>
        </row>
        <row r="871">
          <cell r="A871">
            <v>500620</v>
          </cell>
          <cell r="B871" t="str">
            <v>NOVA ANDRADINA</v>
          </cell>
          <cell r="C871" t="str">
            <v>MS</v>
          </cell>
          <cell r="D871"/>
          <cell r="E871"/>
          <cell r="F871"/>
          <cell r="G871"/>
          <cell r="H871"/>
          <cell r="I871"/>
        </row>
        <row r="872">
          <cell r="A872">
            <v>311600</v>
          </cell>
          <cell r="B872" t="str">
            <v>CHALE</v>
          </cell>
          <cell r="C872" t="str">
            <v>MG</v>
          </cell>
          <cell r="D872">
            <v>75263</v>
          </cell>
          <cell r="E872">
            <v>348239</v>
          </cell>
          <cell r="F872"/>
          <cell r="G872"/>
          <cell r="H872"/>
          <cell r="I872"/>
        </row>
        <row r="873">
          <cell r="A873">
            <v>314000</v>
          </cell>
          <cell r="B873" t="str">
            <v>MARIANA</v>
          </cell>
          <cell r="C873" t="str">
            <v>MG</v>
          </cell>
          <cell r="D873">
            <v>7419</v>
          </cell>
          <cell r="E873">
            <v>49997342</v>
          </cell>
          <cell r="F873"/>
          <cell r="G873"/>
          <cell r="H873"/>
          <cell r="I873"/>
        </row>
        <row r="874">
          <cell r="A874">
            <v>314465</v>
          </cell>
          <cell r="B874" t="str">
            <v>NINHEIRA</v>
          </cell>
          <cell r="C874" t="str">
            <v>MG</v>
          </cell>
          <cell r="D874">
            <v>40996</v>
          </cell>
          <cell r="E874">
            <v>344979</v>
          </cell>
          <cell r="F874"/>
          <cell r="G874"/>
          <cell r="H874"/>
          <cell r="I874"/>
        </row>
        <row r="875">
          <cell r="A875">
            <v>314320</v>
          </cell>
          <cell r="B875" t="str">
            <v>MONTE SANTO DE MINAS</v>
          </cell>
          <cell r="C875" t="str">
            <v>MG</v>
          </cell>
          <cell r="D875">
            <v>15503</v>
          </cell>
          <cell r="E875">
            <v>1735489</v>
          </cell>
          <cell r="F875"/>
          <cell r="G875"/>
          <cell r="H875"/>
          <cell r="I875"/>
        </row>
        <row r="876">
          <cell r="A876">
            <v>312950</v>
          </cell>
          <cell r="B876" t="str">
            <v>IBIA</v>
          </cell>
          <cell r="C876" t="str">
            <v>MG</v>
          </cell>
          <cell r="D876">
            <v>140718</v>
          </cell>
          <cell r="E876">
            <v>1780398</v>
          </cell>
          <cell r="F876"/>
          <cell r="G876"/>
          <cell r="H876"/>
          <cell r="I876"/>
        </row>
        <row r="877">
          <cell r="A877">
            <v>311790</v>
          </cell>
          <cell r="B877" t="str">
            <v>CONGONHAL</v>
          </cell>
          <cell r="C877" t="str">
            <v>MG</v>
          </cell>
          <cell r="D877">
            <v>54232</v>
          </cell>
          <cell r="E877">
            <v>269314</v>
          </cell>
          <cell r="F877"/>
          <cell r="G877"/>
          <cell r="H877"/>
          <cell r="I877"/>
        </row>
        <row r="878">
          <cell r="A878">
            <v>315180</v>
          </cell>
          <cell r="B878" t="str">
            <v>POCOS DE CALDAS</v>
          </cell>
          <cell r="C878" t="str">
            <v>MG</v>
          </cell>
          <cell r="D878">
            <v>3426</v>
          </cell>
          <cell r="E878">
            <v>88022</v>
          </cell>
          <cell r="F878"/>
          <cell r="G878"/>
          <cell r="H878"/>
          <cell r="I878"/>
        </row>
        <row r="879">
          <cell r="A879">
            <v>314830</v>
          </cell>
          <cell r="B879" t="str">
            <v>PAULA CANDIDO</v>
          </cell>
          <cell r="C879" t="str">
            <v>MG</v>
          </cell>
          <cell r="D879">
            <v>89139</v>
          </cell>
          <cell r="E879">
            <v>404157</v>
          </cell>
          <cell r="F879"/>
          <cell r="G879"/>
          <cell r="H879"/>
          <cell r="I879"/>
        </row>
        <row r="880">
          <cell r="A880">
            <v>500430</v>
          </cell>
          <cell r="B880" t="str">
            <v>IGUATEMI</v>
          </cell>
          <cell r="C880" t="str">
            <v>MS</v>
          </cell>
          <cell r="D880">
            <v>217307</v>
          </cell>
          <cell r="E880">
            <v>713197</v>
          </cell>
          <cell r="F880"/>
          <cell r="G880"/>
          <cell r="H880"/>
          <cell r="I880"/>
        </row>
        <row r="881">
          <cell r="A881">
            <v>317005</v>
          </cell>
          <cell r="B881" t="str">
            <v>UBAPORANGA</v>
          </cell>
          <cell r="C881" t="str">
            <v>MG</v>
          </cell>
          <cell r="D881">
            <v>51927</v>
          </cell>
          <cell r="E881">
            <v>1059324</v>
          </cell>
          <cell r="F881"/>
          <cell r="G881"/>
          <cell r="H881"/>
          <cell r="I881"/>
        </row>
        <row r="882">
          <cell r="A882">
            <v>410750</v>
          </cell>
          <cell r="B882" t="str">
            <v>ENGENHEIRO BELTRAO</v>
          </cell>
          <cell r="C882" t="str">
            <v>PR</v>
          </cell>
          <cell r="D882"/>
          <cell r="E882"/>
          <cell r="F882"/>
          <cell r="G882"/>
          <cell r="H882"/>
          <cell r="I882"/>
        </row>
        <row r="883">
          <cell r="A883">
            <v>317070</v>
          </cell>
          <cell r="B883" t="str">
            <v>VARGINHA</v>
          </cell>
          <cell r="C883" t="str">
            <v>MG</v>
          </cell>
          <cell r="D883">
            <v>4185</v>
          </cell>
          <cell r="E883">
            <v>140859642</v>
          </cell>
          <cell r="F883"/>
          <cell r="G883"/>
          <cell r="H883"/>
          <cell r="I883"/>
        </row>
        <row r="884">
          <cell r="A884">
            <v>313680</v>
          </cell>
          <cell r="B884" t="str">
            <v>JURAMENTO</v>
          </cell>
          <cell r="C884" t="str">
            <v>MG</v>
          </cell>
          <cell r="D884">
            <v>56881</v>
          </cell>
          <cell r="E884">
            <v>1044847</v>
          </cell>
          <cell r="F884"/>
          <cell r="G884"/>
          <cell r="H884"/>
          <cell r="I884"/>
        </row>
        <row r="885">
          <cell r="A885">
            <v>310620</v>
          </cell>
          <cell r="B885" t="str">
            <v>BELO HORIZONTE</v>
          </cell>
          <cell r="C885" t="str">
            <v>MG</v>
          </cell>
          <cell r="D885">
            <v>28945</v>
          </cell>
          <cell r="E885">
            <v>861473406</v>
          </cell>
          <cell r="F885"/>
          <cell r="G885"/>
          <cell r="H885"/>
          <cell r="I885"/>
        </row>
        <row r="886">
          <cell r="A886">
            <v>355510</v>
          </cell>
          <cell r="B886" t="str">
            <v>TUPI PAULISTA</v>
          </cell>
          <cell r="C886" t="str">
            <v>SP</v>
          </cell>
          <cell r="D886">
            <v>219658</v>
          </cell>
          <cell r="E886">
            <v>1026524</v>
          </cell>
          <cell r="F886"/>
          <cell r="G886"/>
          <cell r="H886"/>
          <cell r="I886"/>
        </row>
        <row r="887">
          <cell r="A887">
            <v>310790</v>
          </cell>
          <cell r="B887" t="str">
            <v>BOM REPOUSO</v>
          </cell>
          <cell r="C887" t="str">
            <v>MG</v>
          </cell>
          <cell r="D887">
            <v>106682</v>
          </cell>
          <cell r="E887">
            <v>677236</v>
          </cell>
          <cell r="F887"/>
          <cell r="G887"/>
          <cell r="H887"/>
          <cell r="I887"/>
        </row>
        <row r="888">
          <cell r="A888">
            <v>500150</v>
          </cell>
          <cell r="B888" t="str">
            <v>BANDEIRANTES</v>
          </cell>
          <cell r="C888" t="str">
            <v>MS</v>
          </cell>
          <cell r="D888">
            <v>70691</v>
          </cell>
          <cell r="E888">
            <v>857318</v>
          </cell>
          <cell r="F888"/>
          <cell r="G888"/>
          <cell r="H888"/>
          <cell r="I888"/>
        </row>
        <row r="889">
          <cell r="A889">
            <v>316730</v>
          </cell>
          <cell r="B889" t="str">
            <v>SILVEIRANIA</v>
          </cell>
          <cell r="C889" t="str">
            <v>MG</v>
          </cell>
          <cell r="D889">
            <v>71663</v>
          </cell>
          <cell r="E889">
            <v>409526</v>
          </cell>
          <cell r="F889"/>
          <cell r="G889"/>
          <cell r="H889"/>
          <cell r="I889"/>
        </row>
        <row r="890">
          <cell r="A890">
            <v>315660</v>
          </cell>
          <cell r="B890" t="str">
            <v>RUBIM</v>
          </cell>
          <cell r="C890" t="str">
            <v>MG</v>
          </cell>
          <cell r="D890">
            <v>98927</v>
          </cell>
          <cell r="E890">
            <v>490588</v>
          </cell>
          <cell r="F890"/>
          <cell r="G890"/>
          <cell r="H890"/>
          <cell r="I890"/>
        </row>
        <row r="891">
          <cell r="A891">
            <v>315895</v>
          </cell>
          <cell r="B891" t="str">
            <v>SANTANA DO PARAISO</v>
          </cell>
          <cell r="C891" t="str">
            <v>MG</v>
          </cell>
          <cell r="D891">
            <v>305375</v>
          </cell>
          <cell r="E891">
            <v>4831149</v>
          </cell>
          <cell r="F891"/>
          <cell r="G891"/>
          <cell r="H891"/>
          <cell r="I891"/>
        </row>
        <row r="892">
          <cell r="A892">
            <v>310630</v>
          </cell>
          <cell r="B892" t="str">
            <v>BELO ORIENTE</v>
          </cell>
          <cell r="C892" t="str">
            <v>MG</v>
          </cell>
          <cell r="D892">
            <v>324724</v>
          </cell>
          <cell r="E892">
            <v>703486</v>
          </cell>
          <cell r="F892"/>
          <cell r="G892"/>
          <cell r="H892"/>
          <cell r="I892"/>
        </row>
        <row r="893">
          <cell r="A893">
            <v>312840</v>
          </cell>
          <cell r="B893" t="str">
            <v>GUARANI</v>
          </cell>
          <cell r="C893" t="str">
            <v>MG</v>
          </cell>
          <cell r="D893">
            <v>42093</v>
          </cell>
          <cell r="E893">
            <v>499269</v>
          </cell>
          <cell r="F893"/>
          <cell r="G893"/>
          <cell r="H893"/>
          <cell r="I893"/>
        </row>
        <row r="894">
          <cell r="A894">
            <v>312710</v>
          </cell>
          <cell r="B894" t="str">
            <v>FRUTAL</v>
          </cell>
          <cell r="C894" t="str">
            <v>MG</v>
          </cell>
          <cell r="D894">
            <v>604871</v>
          </cell>
          <cell r="E894">
            <v>2655996</v>
          </cell>
          <cell r="F894"/>
          <cell r="G894"/>
          <cell r="H894"/>
          <cell r="I894"/>
        </row>
        <row r="895">
          <cell r="A895">
            <v>312220</v>
          </cell>
          <cell r="B895" t="str">
            <v>DIVINOLANDIA DE MINAS</v>
          </cell>
          <cell r="C895" t="str">
            <v>MG</v>
          </cell>
          <cell r="D895">
            <v>104684</v>
          </cell>
          <cell r="E895">
            <v>1300781</v>
          </cell>
          <cell r="F895"/>
          <cell r="G895"/>
          <cell r="H895"/>
          <cell r="I895"/>
        </row>
        <row r="896">
          <cell r="A896">
            <v>310410</v>
          </cell>
          <cell r="B896" t="str">
            <v>ARCEBURGO</v>
          </cell>
          <cell r="C896" t="str">
            <v>MG</v>
          </cell>
          <cell r="D896">
            <v>20797</v>
          </cell>
          <cell r="E896">
            <v>353355</v>
          </cell>
          <cell r="F896"/>
          <cell r="G896"/>
          <cell r="H896"/>
          <cell r="I896"/>
        </row>
        <row r="897">
          <cell r="A897">
            <v>420845</v>
          </cell>
          <cell r="B897" t="str">
            <v>ITAPOA</v>
          </cell>
          <cell r="C897" t="str">
            <v>SC</v>
          </cell>
          <cell r="D897">
            <v>449307</v>
          </cell>
          <cell r="E897">
            <v>2002915</v>
          </cell>
          <cell r="F897"/>
          <cell r="G897"/>
          <cell r="H897"/>
          <cell r="I897"/>
        </row>
        <row r="898">
          <cell r="A898">
            <v>431675</v>
          </cell>
          <cell r="B898" t="str">
            <v>SANTA CLARA DO SUL</v>
          </cell>
          <cell r="C898" t="str">
            <v>RS</v>
          </cell>
          <cell r="D898">
            <v>224470</v>
          </cell>
          <cell r="E898"/>
          <cell r="F898"/>
          <cell r="G898"/>
          <cell r="H898"/>
          <cell r="I898"/>
        </row>
        <row r="899">
          <cell r="A899">
            <v>316110</v>
          </cell>
          <cell r="B899" t="str">
            <v>SAO FRANCISCO</v>
          </cell>
          <cell r="C899" t="str">
            <v>MG</v>
          </cell>
          <cell r="D899">
            <v>399818</v>
          </cell>
          <cell r="E899">
            <v>3738267</v>
          </cell>
          <cell r="F899"/>
          <cell r="G899"/>
          <cell r="H899"/>
          <cell r="I899"/>
        </row>
        <row r="900">
          <cell r="A900">
            <v>315020</v>
          </cell>
          <cell r="B900" t="str">
            <v>PIEDADE DE PONTE NOVA</v>
          </cell>
          <cell r="C900" t="str">
            <v>MG</v>
          </cell>
          <cell r="D900">
            <v>25724</v>
          </cell>
          <cell r="E900">
            <v>803786</v>
          </cell>
          <cell r="F900"/>
          <cell r="G900"/>
          <cell r="H900"/>
          <cell r="I900"/>
        </row>
        <row r="901">
          <cell r="A901">
            <v>420775</v>
          </cell>
          <cell r="B901" t="str">
            <v>IRACEMINHA</v>
          </cell>
          <cell r="C901" t="str">
            <v>SC</v>
          </cell>
          <cell r="D901">
            <v>119067</v>
          </cell>
          <cell r="E901">
            <v>754890</v>
          </cell>
          <cell r="F901"/>
          <cell r="G901"/>
          <cell r="H901"/>
          <cell r="I901"/>
        </row>
        <row r="902">
          <cell r="A902">
            <v>421080</v>
          </cell>
          <cell r="B902" t="str">
            <v>MELEIRO</v>
          </cell>
          <cell r="C902" t="str">
            <v>SC</v>
          </cell>
          <cell r="D902">
            <v>179838</v>
          </cell>
          <cell r="E902">
            <v>424117</v>
          </cell>
          <cell r="F902"/>
          <cell r="G902"/>
          <cell r="H902"/>
          <cell r="I902"/>
        </row>
        <row r="903">
          <cell r="A903">
            <v>310330</v>
          </cell>
          <cell r="B903" t="str">
            <v>ARACITABA</v>
          </cell>
          <cell r="C903" t="str">
            <v>MG</v>
          </cell>
          <cell r="D903">
            <v>68728</v>
          </cell>
          <cell r="E903">
            <v>575428</v>
          </cell>
          <cell r="F903"/>
          <cell r="G903"/>
          <cell r="H903"/>
          <cell r="I903"/>
        </row>
        <row r="904">
          <cell r="A904">
            <v>510621</v>
          </cell>
          <cell r="B904" t="str">
            <v>NOVA CANAA DO NORTE</v>
          </cell>
          <cell r="C904" t="str">
            <v>MT</v>
          </cell>
          <cell r="D904">
            <v>99742</v>
          </cell>
          <cell r="E904">
            <v>3206741</v>
          </cell>
          <cell r="F904"/>
          <cell r="G904"/>
          <cell r="H904"/>
          <cell r="I904"/>
        </row>
        <row r="905">
          <cell r="A905">
            <v>410165</v>
          </cell>
          <cell r="B905" t="str">
            <v>ARAPUA</v>
          </cell>
          <cell r="C905" t="str">
            <v>PR</v>
          </cell>
          <cell r="D905">
            <v>93946</v>
          </cell>
          <cell r="E905">
            <v>814242</v>
          </cell>
          <cell r="F905"/>
          <cell r="G905"/>
          <cell r="H905"/>
          <cell r="I905"/>
        </row>
        <row r="906">
          <cell r="A906">
            <v>421625</v>
          </cell>
          <cell r="B906" t="str">
            <v>SAO JOAO DO OESTE</v>
          </cell>
          <cell r="C906" t="str">
            <v>SC</v>
          </cell>
          <cell r="D906">
            <v>102330</v>
          </cell>
          <cell r="E906">
            <v>511130</v>
          </cell>
          <cell r="F906"/>
          <cell r="G906"/>
          <cell r="H906"/>
          <cell r="I906"/>
        </row>
        <row r="907">
          <cell r="A907">
            <v>353950</v>
          </cell>
          <cell r="B907" t="str">
            <v>PITANGUEIRAS</v>
          </cell>
          <cell r="C907" t="str">
            <v>SP</v>
          </cell>
          <cell r="D907"/>
          <cell r="E907"/>
          <cell r="F907"/>
          <cell r="G907"/>
          <cell r="H907"/>
          <cell r="I907"/>
        </row>
        <row r="908">
          <cell r="A908">
            <v>411910</v>
          </cell>
          <cell r="B908" t="str">
            <v>PIEN</v>
          </cell>
          <cell r="C908" t="str">
            <v>PR</v>
          </cell>
          <cell r="D908">
            <v>168600</v>
          </cell>
          <cell r="E908">
            <v>1142041</v>
          </cell>
          <cell r="F908"/>
          <cell r="G908"/>
          <cell r="H908"/>
          <cell r="I908"/>
        </row>
        <row r="909">
          <cell r="A909">
            <v>317160</v>
          </cell>
          <cell r="B909" t="str">
            <v>VIRGEM DA LAPA</v>
          </cell>
          <cell r="C909" t="str">
            <v>MG</v>
          </cell>
          <cell r="D909">
            <v>110210</v>
          </cell>
          <cell r="E909">
            <v>913520</v>
          </cell>
          <cell r="F909"/>
          <cell r="G909"/>
          <cell r="H909"/>
          <cell r="I909"/>
        </row>
        <row r="910">
          <cell r="A910">
            <v>431110</v>
          </cell>
          <cell r="B910" t="str">
            <v>JAGUARI</v>
          </cell>
          <cell r="C910" t="str">
            <v>RS</v>
          </cell>
          <cell r="D910">
            <v>86397</v>
          </cell>
          <cell r="E910"/>
          <cell r="F910"/>
          <cell r="G910"/>
          <cell r="H910"/>
          <cell r="I910"/>
        </row>
        <row r="911">
          <cell r="A911">
            <v>350650</v>
          </cell>
          <cell r="B911" t="str">
            <v>BIRIGUI</v>
          </cell>
          <cell r="C911" t="str">
            <v>SP</v>
          </cell>
          <cell r="D911"/>
          <cell r="E911"/>
          <cell r="F911"/>
          <cell r="G911"/>
          <cell r="H911"/>
          <cell r="I911"/>
        </row>
        <row r="912">
          <cell r="A912">
            <v>351540</v>
          </cell>
          <cell r="B912" t="str">
            <v>FARTURA</v>
          </cell>
          <cell r="C912" t="str">
            <v>SP</v>
          </cell>
          <cell r="D912"/>
          <cell r="E912"/>
          <cell r="F912"/>
          <cell r="G912"/>
          <cell r="H912"/>
          <cell r="I912"/>
        </row>
        <row r="913">
          <cell r="A913">
            <v>310950</v>
          </cell>
          <cell r="B913" t="str">
            <v>CABO VERDE</v>
          </cell>
          <cell r="C913" t="str">
            <v>MG</v>
          </cell>
          <cell r="D913">
            <v>296432</v>
          </cell>
          <cell r="E913">
            <v>1201306</v>
          </cell>
          <cell r="F913"/>
          <cell r="G913"/>
          <cell r="H913"/>
          <cell r="I913"/>
        </row>
        <row r="914">
          <cell r="A914">
            <v>351140</v>
          </cell>
          <cell r="B914" t="str">
            <v>CERQUEIRA CESAR</v>
          </cell>
          <cell r="C914" t="str">
            <v>SP</v>
          </cell>
          <cell r="D914"/>
          <cell r="E914">
            <v>897475</v>
          </cell>
          <cell r="F914"/>
          <cell r="G914"/>
          <cell r="H914"/>
          <cell r="I914"/>
        </row>
        <row r="915">
          <cell r="A915">
            <v>510480</v>
          </cell>
          <cell r="B915" t="str">
            <v>JACIARA</v>
          </cell>
          <cell r="C915" t="str">
            <v>MT</v>
          </cell>
          <cell r="D915">
            <v>43676</v>
          </cell>
          <cell r="E915">
            <v>379235</v>
          </cell>
          <cell r="F915"/>
          <cell r="G915"/>
          <cell r="H915"/>
          <cell r="I915"/>
        </row>
        <row r="916">
          <cell r="A916">
            <v>312790</v>
          </cell>
          <cell r="B916" t="str">
            <v>GRUPIARA</v>
          </cell>
          <cell r="C916" t="str">
            <v>MG</v>
          </cell>
          <cell r="D916">
            <v>33604</v>
          </cell>
          <cell r="E916">
            <v>629241</v>
          </cell>
          <cell r="F916"/>
          <cell r="G916"/>
          <cell r="H916"/>
          <cell r="I916"/>
        </row>
        <row r="917">
          <cell r="A917">
            <v>313865</v>
          </cell>
          <cell r="B917" t="str">
            <v>LONTRA</v>
          </cell>
          <cell r="C917" t="str">
            <v>MG</v>
          </cell>
          <cell r="D917">
            <v>61122</v>
          </cell>
          <cell r="E917">
            <v>962798</v>
          </cell>
          <cell r="F917"/>
          <cell r="G917"/>
          <cell r="H917"/>
          <cell r="I917"/>
        </row>
        <row r="918">
          <cell r="A918">
            <v>312140</v>
          </cell>
          <cell r="B918" t="str">
            <v>DESTERRO DE ENTRE RIOS</v>
          </cell>
          <cell r="C918" t="str">
            <v>MG</v>
          </cell>
          <cell r="D918">
            <v>91947</v>
          </cell>
          <cell r="E918">
            <v>808409</v>
          </cell>
          <cell r="F918"/>
          <cell r="G918"/>
          <cell r="H918"/>
          <cell r="I918"/>
        </row>
        <row r="919">
          <cell r="A919">
            <v>312430</v>
          </cell>
          <cell r="B919" t="str">
            <v>ESPINOSA</v>
          </cell>
          <cell r="C919" t="str">
            <v>MG</v>
          </cell>
          <cell r="D919">
            <v>112803</v>
          </cell>
          <cell r="E919">
            <v>1129038</v>
          </cell>
          <cell r="F919"/>
          <cell r="G919"/>
          <cell r="H919"/>
          <cell r="I919"/>
        </row>
        <row r="920">
          <cell r="A920">
            <v>313540</v>
          </cell>
          <cell r="B920" t="str">
            <v>JECEABA</v>
          </cell>
          <cell r="C920" t="str">
            <v>MG</v>
          </cell>
          <cell r="D920">
            <v>171194</v>
          </cell>
          <cell r="E920">
            <v>1676944</v>
          </cell>
          <cell r="F920"/>
          <cell r="G920"/>
          <cell r="H920"/>
          <cell r="I920"/>
        </row>
        <row r="921">
          <cell r="A921">
            <v>351550</v>
          </cell>
          <cell r="B921" t="str">
            <v>FERNANDOPOLIS</v>
          </cell>
          <cell r="C921" t="str">
            <v>SP</v>
          </cell>
          <cell r="D921"/>
          <cell r="E921"/>
          <cell r="F921"/>
          <cell r="G921"/>
          <cell r="H921"/>
          <cell r="I921"/>
        </row>
        <row r="922">
          <cell r="A922">
            <v>317075</v>
          </cell>
          <cell r="B922" t="str">
            <v>VARJAO DE MINAS</v>
          </cell>
          <cell r="C922" t="str">
            <v>MG</v>
          </cell>
          <cell r="D922"/>
          <cell r="E922">
            <v>1309</v>
          </cell>
          <cell r="F922"/>
          <cell r="G922"/>
          <cell r="H922"/>
          <cell r="I922"/>
        </row>
        <row r="923">
          <cell r="A923">
            <v>500240</v>
          </cell>
          <cell r="B923" t="str">
            <v>CAARAPO</v>
          </cell>
          <cell r="C923" t="str">
            <v>MS</v>
          </cell>
          <cell r="D923">
            <v>209687</v>
          </cell>
          <cell r="E923">
            <v>1117242</v>
          </cell>
          <cell r="F923"/>
          <cell r="G923"/>
          <cell r="H923"/>
          <cell r="I923"/>
        </row>
        <row r="924">
          <cell r="A924">
            <v>350800</v>
          </cell>
          <cell r="B924" t="str">
            <v>BURI</v>
          </cell>
          <cell r="C924" t="str">
            <v>SP</v>
          </cell>
          <cell r="D924"/>
          <cell r="E924"/>
          <cell r="F924"/>
          <cell r="G924"/>
          <cell r="H924"/>
          <cell r="I924"/>
        </row>
        <row r="925">
          <cell r="A925">
            <v>314960</v>
          </cell>
          <cell r="B925" t="str">
            <v>PEQUI</v>
          </cell>
          <cell r="C925" t="str">
            <v>MG</v>
          </cell>
          <cell r="D925">
            <v>23659</v>
          </cell>
          <cell r="E925">
            <v>1608808</v>
          </cell>
          <cell r="F925"/>
          <cell r="G925"/>
          <cell r="H925"/>
          <cell r="I925"/>
        </row>
        <row r="926">
          <cell r="A926">
            <v>221050</v>
          </cell>
          <cell r="B926" t="str">
            <v>SAO PEDRO DO PIAUI</v>
          </cell>
          <cell r="C926" t="str">
            <v>PI</v>
          </cell>
          <cell r="D926">
            <v>53221</v>
          </cell>
          <cell r="E926">
            <v>154228</v>
          </cell>
          <cell r="F926"/>
          <cell r="G926"/>
          <cell r="H926"/>
          <cell r="I926"/>
        </row>
        <row r="927">
          <cell r="A927">
            <v>314440</v>
          </cell>
          <cell r="B927" t="str">
            <v>NATERCIA</v>
          </cell>
          <cell r="C927" t="str">
            <v>MG</v>
          </cell>
          <cell r="D927">
            <v>40817</v>
          </cell>
          <cell r="E927">
            <v>1492688</v>
          </cell>
          <cell r="F927"/>
          <cell r="G927"/>
          <cell r="H927"/>
          <cell r="I927"/>
        </row>
        <row r="928">
          <cell r="A928">
            <v>310050</v>
          </cell>
          <cell r="B928" t="str">
            <v>ACUCENA</v>
          </cell>
          <cell r="C928" t="str">
            <v>MG</v>
          </cell>
          <cell r="D928">
            <v>60388</v>
          </cell>
          <cell r="E928">
            <v>2007271</v>
          </cell>
          <cell r="F928"/>
          <cell r="G928"/>
          <cell r="H928"/>
          <cell r="I928"/>
        </row>
        <row r="929">
          <cell r="A929">
            <v>311535</v>
          </cell>
          <cell r="B929" t="str">
            <v>CATAS ALTAS</v>
          </cell>
          <cell r="C929" t="str">
            <v>MG</v>
          </cell>
          <cell r="D929">
            <v>135077</v>
          </cell>
          <cell r="E929">
            <v>874687</v>
          </cell>
          <cell r="F929"/>
          <cell r="G929"/>
          <cell r="H929"/>
          <cell r="I929"/>
        </row>
        <row r="930">
          <cell r="A930">
            <v>311530</v>
          </cell>
          <cell r="B930" t="str">
            <v>CATAGUASES</v>
          </cell>
          <cell r="C930" t="str">
            <v>MG</v>
          </cell>
          <cell r="D930">
            <v>115293</v>
          </cell>
          <cell r="E930">
            <v>2188875</v>
          </cell>
          <cell r="F930"/>
          <cell r="G930"/>
          <cell r="H930"/>
          <cell r="I930"/>
        </row>
        <row r="931">
          <cell r="A931">
            <v>421225</v>
          </cell>
          <cell r="B931" t="str">
            <v>PASSO DE TORRES</v>
          </cell>
          <cell r="C931" t="str">
            <v>SC</v>
          </cell>
          <cell r="D931">
            <v>131071</v>
          </cell>
          <cell r="E931">
            <v>818843</v>
          </cell>
          <cell r="F931"/>
          <cell r="G931"/>
          <cell r="H931"/>
          <cell r="I931"/>
        </row>
        <row r="932">
          <cell r="A932">
            <v>313652</v>
          </cell>
          <cell r="B932" t="str">
            <v>JOSE GONCALVES DE MINAS</v>
          </cell>
          <cell r="C932" t="str">
            <v>MG</v>
          </cell>
          <cell r="D932">
            <v>20675</v>
          </cell>
          <cell r="E932">
            <v>474744</v>
          </cell>
          <cell r="F932"/>
          <cell r="G932"/>
          <cell r="H932"/>
          <cell r="I932"/>
        </row>
        <row r="933">
          <cell r="A933">
            <v>314100</v>
          </cell>
          <cell r="B933" t="str">
            <v>MATO VERDE</v>
          </cell>
          <cell r="C933" t="str">
            <v>MG</v>
          </cell>
          <cell r="D933">
            <v>17517</v>
          </cell>
          <cell r="E933">
            <v>1922207</v>
          </cell>
          <cell r="F933"/>
          <cell r="G933"/>
          <cell r="H933"/>
          <cell r="I933"/>
        </row>
        <row r="934">
          <cell r="A934">
            <v>420768</v>
          </cell>
          <cell r="B934" t="str">
            <v>IPUACU</v>
          </cell>
          <cell r="C934" t="str">
            <v>SC</v>
          </cell>
          <cell r="D934">
            <v>138250</v>
          </cell>
          <cell r="E934">
            <v>673547</v>
          </cell>
          <cell r="F934"/>
          <cell r="G934"/>
          <cell r="H934"/>
          <cell r="I934"/>
        </row>
        <row r="935">
          <cell r="A935">
            <v>312235</v>
          </cell>
          <cell r="B935" t="str">
            <v>DIVISA ALEGRE</v>
          </cell>
          <cell r="C935" t="str">
            <v>MG</v>
          </cell>
          <cell r="D935">
            <v>41775</v>
          </cell>
          <cell r="E935">
            <v>320490</v>
          </cell>
          <cell r="F935"/>
          <cell r="G935"/>
          <cell r="H935"/>
          <cell r="I935"/>
        </row>
        <row r="936">
          <cell r="A936">
            <v>313410</v>
          </cell>
          <cell r="B936" t="str">
            <v>ITUETA</v>
          </cell>
          <cell r="C936" t="str">
            <v>MG</v>
          </cell>
          <cell r="D936">
            <v>122016</v>
          </cell>
          <cell r="E936">
            <v>553948</v>
          </cell>
          <cell r="F936"/>
          <cell r="G936"/>
          <cell r="H936"/>
          <cell r="I936"/>
        </row>
        <row r="937">
          <cell r="A937">
            <v>351160</v>
          </cell>
          <cell r="B937" t="str">
            <v>CESARIO LANGE</v>
          </cell>
          <cell r="C937" t="str">
            <v>SP</v>
          </cell>
          <cell r="D937">
            <v>317991</v>
          </cell>
          <cell r="E937">
            <v>9803211</v>
          </cell>
          <cell r="F937"/>
          <cell r="G937"/>
          <cell r="H937"/>
          <cell r="I937"/>
        </row>
        <row r="938">
          <cell r="A938">
            <v>350600</v>
          </cell>
          <cell r="B938" t="str">
            <v>BAURU</v>
          </cell>
          <cell r="C938" t="str">
            <v>SP</v>
          </cell>
          <cell r="D938"/>
          <cell r="E938">
            <v>15742208</v>
          </cell>
          <cell r="F938"/>
          <cell r="G938"/>
          <cell r="H938"/>
          <cell r="I938"/>
        </row>
        <row r="939">
          <cell r="A939">
            <v>314570</v>
          </cell>
          <cell r="B939" t="str">
            <v>OLIVEIRA FORTES</v>
          </cell>
          <cell r="C939" t="str">
            <v>MG</v>
          </cell>
          <cell r="D939">
            <v>48186</v>
          </cell>
          <cell r="E939">
            <v>229012</v>
          </cell>
          <cell r="F939"/>
          <cell r="G939"/>
          <cell r="H939"/>
          <cell r="I939"/>
        </row>
        <row r="940">
          <cell r="A940">
            <v>420350</v>
          </cell>
          <cell r="B940" t="str">
            <v>CAMPO ERE</v>
          </cell>
          <cell r="C940" t="str">
            <v>SC</v>
          </cell>
          <cell r="D940">
            <v>152621</v>
          </cell>
          <cell r="E940">
            <v>507394</v>
          </cell>
          <cell r="F940"/>
          <cell r="G940"/>
          <cell r="H940"/>
          <cell r="I940"/>
        </row>
        <row r="941">
          <cell r="A941">
            <v>316255</v>
          </cell>
          <cell r="B941" t="str">
            <v>SAO JOAO DO MANHUACU</v>
          </cell>
          <cell r="C941" t="str">
            <v>MG</v>
          </cell>
          <cell r="D941">
            <v>147013</v>
          </cell>
          <cell r="E941">
            <v>934651</v>
          </cell>
          <cell r="F941"/>
          <cell r="G941"/>
          <cell r="H941"/>
          <cell r="I941"/>
        </row>
        <row r="942">
          <cell r="A942">
            <v>312707</v>
          </cell>
          <cell r="B942" t="str">
            <v>FRUTA DE LEITE</v>
          </cell>
          <cell r="C942" t="str">
            <v>MG</v>
          </cell>
          <cell r="D942">
            <v>407</v>
          </cell>
          <cell r="E942">
            <v>546900</v>
          </cell>
          <cell r="F942"/>
          <cell r="G942"/>
          <cell r="H942"/>
          <cell r="I942"/>
        </row>
        <row r="943">
          <cell r="A943">
            <v>312083</v>
          </cell>
          <cell r="B943" t="str">
            <v>CUPARAQUE</v>
          </cell>
          <cell r="C943" t="str">
            <v>MG</v>
          </cell>
          <cell r="D943">
            <v>43222</v>
          </cell>
          <cell r="E943">
            <v>429548</v>
          </cell>
          <cell r="F943"/>
          <cell r="G943"/>
          <cell r="H943"/>
          <cell r="I943"/>
        </row>
        <row r="944">
          <cell r="A944">
            <v>310810</v>
          </cell>
          <cell r="B944" t="str">
            <v>BONFIM</v>
          </cell>
          <cell r="C944" t="str">
            <v>MG</v>
          </cell>
          <cell r="D944">
            <v>102384</v>
          </cell>
          <cell r="E944">
            <v>663659</v>
          </cell>
          <cell r="F944"/>
          <cell r="G944"/>
          <cell r="H944"/>
          <cell r="I944"/>
        </row>
        <row r="945">
          <cell r="A945">
            <v>314820</v>
          </cell>
          <cell r="B945" t="str">
            <v>PATROCINIO DO MURIAE</v>
          </cell>
          <cell r="C945" t="str">
            <v>MG</v>
          </cell>
          <cell r="D945">
            <v>5700</v>
          </cell>
          <cell r="E945">
            <v>382191</v>
          </cell>
          <cell r="F945"/>
          <cell r="G945"/>
          <cell r="H945"/>
          <cell r="I945"/>
        </row>
        <row r="946">
          <cell r="A946">
            <v>314625</v>
          </cell>
          <cell r="B946" t="str">
            <v>PADRE CARVALHO</v>
          </cell>
          <cell r="C946" t="str">
            <v>MG</v>
          </cell>
          <cell r="D946">
            <v>6156</v>
          </cell>
          <cell r="E946">
            <v>957390</v>
          </cell>
          <cell r="F946"/>
          <cell r="G946"/>
          <cell r="H946"/>
          <cell r="I946"/>
        </row>
        <row r="947">
          <cell r="A947">
            <v>291160</v>
          </cell>
          <cell r="B947" t="str">
            <v>GOVERNADOR MANGABEIRA</v>
          </cell>
          <cell r="C947" t="str">
            <v>BA</v>
          </cell>
          <cell r="D947">
            <v>221714</v>
          </cell>
          <cell r="E947">
            <v>496849</v>
          </cell>
          <cell r="F947"/>
          <cell r="G947"/>
          <cell r="H947"/>
          <cell r="I947"/>
        </row>
        <row r="948">
          <cell r="A948">
            <v>313020</v>
          </cell>
          <cell r="B948" t="str">
            <v>IGARATINGA</v>
          </cell>
          <cell r="C948" t="str">
            <v>MG</v>
          </cell>
          <cell r="D948">
            <v>75289</v>
          </cell>
          <cell r="E948">
            <v>449611</v>
          </cell>
          <cell r="F948"/>
          <cell r="G948"/>
          <cell r="H948"/>
          <cell r="I948"/>
        </row>
        <row r="949">
          <cell r="A949">
            <v>432185</v>
          </cell>
          <cell r="B949" t="str">
            <v>TRES PALMEIRAS</v>
          </cell>
          <cell r="C949" t="str">
            <v>RS</v>
          </cell>
          <cell r="D949">
            <v>55590</v>
          </cell>
          <cell r="E949">
            <v>425252</v>
          </cell>
          <cell r="F949"/>
          <cell r="G949"/>
          <cell r="H949"/>
          <cell r="I949"/>
        </row>
        <row r="950">
          <cell r="A950">
            <v>315140</v>
          </cell>
          <cell r="B950" t="str">
            <v>PITANGUI</v>
          </cell>
          <cell r="C950" t="str">
            <v>MG</v>
          </cell>
          <cell r="D950">
            <v>236795</v>
          </cell>
          <cell r="E950">
            <v>1376089</v>
          </cell>
          <cell r="F950"/>
          <cell r="G950"/>
          <cell r="H950"/>
          <cell r="I950"/>
        </row>
        <row r="951">
          <cell r="A951">
            <v>312640</v>
          </cell>
          <cell r="B951" t="str">
            <v>FORTUNA DE MINAS</v>
          </cell>
          <cell r="C951" t="str">
            <v>MG</v>
          </cell>
          <cell r="D951">
            <v>96616</v>
          </cell>
          <cell r="E951">
            <v>1374305</v>
          </cell>
          <cell r="F951"/>
          <cell r="G951"/>
          <cell r="H951"/>
          <cell r="I951"/>
        </row>
        <row r="952">
          <cell r="A952">
            <v>315380</v>
          </cell>
          <cell r="B952" t="str">
            <v>QUELUZITO</v>
          </cell>
          <cell r="C952" t="str">
            <v>MG</v>
          </cell>
          <cell r="D952">
            <v>47501</v>
          </cell>
          <cell r="E952">
            <v>678559</v>
          </cell>
          <cell r="F952"/>
          <cell r="G952"/>
          <cell r="H952"/>
          <cell r="I952"/>
        </row>
        <row r="953">
          <cell r="A953">
            <v>315053</v>
          </cell>
          <cell r="B953" t="str">
            <v>PINGO-D'AGUA</v>
          </cell>
          <cell r="C953" t="str">
            <v>MG</v>
          </cell>
          <cell r="D953">
            <v>66622</v>
          </cell>
          <cell r="E953">
            <v>644133</v>
          </cell>
          <cell r="F953"/>
          <cell r="G953"/>
          <cell r="H953"/>
          <cell r="I953"/>
        </row>
        <row r="954">
          <cell r="A954">
            <v>314800</v>
          </cell>
          <cell r="B954" t="str">
            <v>PATOS DE MINAS</v>
          </cell>
          <cell r="C954" t="str">
            <v>MG</v>
          </cell>
          <cell r="D954">
            <v>23292</v>
          </cell>
          <cell r="E954">
            <v>7811719</v>
          </cell>
          <cell r="F954"/>
          <cell r="G954"/>
          <cell r="H954"/>
          <cell r="I954"/>
        </row>
        <row r="955">
          <cell r="A955">
            <v>430192</v>
          </cell>
          <cell r="B955" t="str">
            <v>BARRA DO RIO AZUL</v>
          </cell>
          <cell r="C955" t="str">
            <v>RS</v>
          </cell>
          <cell r="D955">
            <v>53249</v>
          </cell>
          <cell r="E955">
            <v>114499</v>
          </cell>
          <cell r="F955"/>
          <cell r="G955"/>
          <cell r="H955"/>
          <cell r="I955"/>
        </row>
        <row r="956">
          <cell r="A956">
            <v>316830</v>
          </cell>
          <cell r="B956" t="str">
            <v>TAQUARACU DE MINAS</v>
          </cell>
          <cell r="C956" t="str">
            <v>MG</v>
          </cell>
          <cell r="D956">
            <v>86360</v>
          </cell>
          <cell r="E956">
            <v>678578</v>
          </cell>
          <cell r="F956"/>
          <cell r="G956"/>
          <cell r="H956"/>
          <cell r="I956"/>
        </row>
        <row r="957">
          <cell r="A957">
            <v>312125</v>
          </cell>
          <cell r="B957" t="str">
            <v>DELTA</v>
          </cell>
          <cell r="C957" t="str">
            <v>MG</v>
          </cell>
          <cell r="D957">
            <v>132171</v>
          </cell>
          <cell r="E957">
            <v>1158999</v>
          </cell>
          <cell r="F957"/>
          <cell r="G957"/>
          <cell r="H957"/>
          <cell r="I957"/>
        </row>
        <row r="958">
          <cell r="A958">
            <v>311960</v>
          </cell>
          <cell r="B958" t="str">
            <v>CORONEL PACHECO</v>
          </cell>
          <cell r="C958" t="str">
            <v>MG</v>
          </cell>
          <cell r="D958">
            <v>173266</v>
          </cell>
          <cell r="E958">
            <v>1107948</v>
          </cell>
          <cell r="F958"/>
          <cell r="G958"/>
          <cell r="H958"/>
          <cell r="I958"/>
        </row>
        <row r="959">
          <cell r="A959">
            <v>312450</v>
          </cell>
          <cell r="B959" t="str">
            <v>ESTIVA</v>
          </cell>
          <cell r="C959" t="str">
            <v>MG</v>
          </cell>
          <cell r="D959">
            <v>109115</v>
          </cell>
          <cell r="E959">
            <v>619799</v>
          </cell>
          <cell r="F959"/>
          <cell r="G959"/>
          <cell r="H959"/>
          <cell r="I959"/>
        </row>
        <row r="960">
          <cell r="A960">
            <v>311880</v>
          </cell>
          <cell r="B960" t="str">
            <v>CORACAO DE JESUS</v>
          </cell>
          <cell r="C960" t="str">
            <v>MG</v>
          </cell>
          <cell r="D960">
            <v>163198</v>
          </cell>
          <cell r="E960">
            <v>1821406</v>
          </cell>
          <cell r="F960"/>
          <cell r="G960"/>
          <cell r="H960"/>
          <cell r="I960"/>
        </row>
        <row r="961">
          <cell r="A961">
            <v>311250</v>
          </cell>
          <cell r="B961" t="str">
            <v>CAPIM BRANCO</v>
          </cell>
          <cell r="C961" t="str">
            <v>MG</v>
          </cell>
          <cell r="D961">
            <v>20289</v>
          </cell>
          <cell r="E961">
            <v>2587141</v>
          </cell>
          <cell r="F961"/>
          <cell r="G961"/>
          <cell r="H961"/>
          <cell r="I961"/>
        </row>
        <row r="962">
          <cell r="A962">
            <v>316780</v>
          </cell>
          <cell r="B962" t="str">
            <v>SOLEDADE DE MINAS</v>
          </cell>
          <cell r="C962" t="str">
            <v>MG</v>
          </cell>
          <cell r="D962"/>
          <cell r="E962">
            <v>5756253</v>
          </cell>
          <cell r="F962"/>
          <cell r="G962"/>
          <cell r="H962"/>
          <cell r="I962"/>
        </row>
        <row r="963">
          <cell r="A963">
            <v>311970</v>
          </cell>
          <cell r="B963" t="str">
            <v>CORONEL XAVIER CHAVES</v>
          </cell>
          <cell r="C963" t="str">
            <v>MG</v>
          </cell>
          <cell r="D963">
            <v>171922</v>
          </cell>
          <cell r="E963">
            <v>1159938</v>
          </cell>
          <cell r="F963"/>
          <cell r="G963"/>
          <cell r="H963"/>
          <cell r="I963"/>
        </row>
        <row r="964">
          <cell r="A964">
            <v>313820</v>
          </cell>
          <cell r="B964" t="str">
            <v>LAVRAS</v>
          </cell>
          <cell r="C964" t="str">
            <v>MG</v>
          </cell>
          <cell r="D964">
            <v>1423408</v>
          </cell>
          <cell r="E964">
            <v>28750544</v>
          </cell>
          <cell r="F964"/>
          <cell r="G964"/>
          <cell r="H964"/>
          <cell r="I964"/>
        </row>
        <row r="965">
          <cell r="A965">
            <v>120040</v>
          </cell>
          <cell r="B965" t="str">
            <v>RIO BRANCO</v>
          </cell>
          <cell r="C965" t="str">
            <v>AC</v>
          </cell>
          <cell r="D965">
            <v>1128752</v>
          </cell>
          <cell r="E965">
            <v>28889042</v>
          </cell>
          <cell r="F965"/>
          <cell r="G965"/>
          <cell r="H965"/>
          <cell r="I965"/>
        </row>
        <row r="966">
          <cell r="A966">
            <v>311850</v>
          </cell>
          <cell r="B966" t="str">
            <v>CONSOLACAO</v>
          </cell>
          <cell r="C966" t="str">
            <v>MG</v>
          </cell>
          <cell r="D966">
            <v>5254</v>
          </cell>
          <cell r="E966">
            <v>2755108</v>
          </cell>
          <cell r="F966"/>
          <cell r="G966"/>
          <cell r="H966"/>
          <cell r="I966"/>
        </row>
        <row r="967">
          <cell r="A967">
            <v>310880</v>
          </cell>
          <cell r="B967" t="str">
            <v>BRAUNAS</v>
          </cell>
          <cell r="C967" t="str">
            <v>MG</v>
          </cell>
          <cell r="D967">
            <v>8515</v>
          </cell>
          <cell r="E967">
            <v>342843</v>
          </cell>
          <cell r="F967"/>
          <cell r="G967"/>
          <cell r="H967"/>
          <cell r="I967"/>
        </row>
        <row r="968">
          <cell r="A968">
            <v>411160</v>
          </cell>
          <cell r="B968" t="str">
            <v>IVATUBA</v>
          </cell>
          <cell r="C968" t="str">
            <v>PR</v>
          </cell>
          <cell r="D968">
            <v>81123</v>
          </cell>
          <cell r="E968">
            <v>554796</v>
          </cell>
          <cell r="F968"/>
          <cell r="G968"/>
          <cell r="H968"/>
          <cell r="I968"/>
        </row>
        <row r="969">
          <cell r="A969">
            <v>317100</v>
          </cell>
          <cell r="B969" t="str">
            <v>VAZANTE</v>
          </cell>
          <cell r="C969" t="str">
            <v>MG</v>
          </cell>
          <cell r="D969">
            <v>51723</v>
          </cell>
          <cell r="E969">
            <v>2287089</v>
          </cell>
          <cell r="F969"/>
          <cell r="G969"/>
          <cell r="H969"/>
          <cell r="I969"/>
        </row>
        <row r="970">
          <cell r="A970">
            <v>312400</v>
          </cell>
          <cell r="B970" t="str">
            <v>ERVALIA</v>
          </cell>
          <cell r="C970" t="str">
            <v>MG</v>
          </cell>
          <cell r="D970">
            <v>443952</v>
          </cell>
          <cell r="E970">
            <v>8171939</v>
          </cell>
          <cell r="F970"/>
          <cell r="G970"/>
          <cell r="H970"/>
          <cell r="I970"/>
        </row>
        <row r="971">
          <cell r="A971">
            <v>313160</v>
          </cell>
          <cell r="B971" t="str">
            <v>IRAI DE MINAS</v>
          </cell>
          <cell r="C971" t="str">
            <v>MG</v>
          </cell>
          <cell r="D971">
            <v>68260</v>
          </cell>
          <cell r="E971">
            <v>489911</v>
          </cell>
          <cell r="F971"/>
          <cell r="G971"/>
          <cell r="H971"/>
          <cell r="I971"/>
        </row>
        <row r="972">
          <cell r="A972">
            <v>315220</v>
          </cell>
          <cell r="B972" t="str">
            <v>PORTEIRINHA</v>
          </cell>
          <cell r="C972" t="str">
            <v>MG</v>
          </cell>
          <cell r="D972">
            <v>199923</v>
          </cell>
          <cell r="E972">
            <v>1175516</v>
          </cell>
          <cell r="F972"/>
          <cell r="G972"/>
          <cell r="H972"/>
          <cell r="I972"/>
        </row>
        <row r="973">
          <cell r="A973">
            <v>421490</v>
          </cell>
          <cell r="B973" t="str">
            <v>RIO FORTUNA</v>
          </cell>
          <cell r="C973" t="str">
            <v>SC</v>
          </cell>
          <cell r="D973">
            <v>68662</v>
          </cell>
          <cell r="E973">
            <v>347615</v>
          </cell>
          <cell r="F973"/>
          <cell r="G973"/>
          <cell r="H973"/>
          <cell r="I973"/>
        </row>
        <row r="974">
          <cell r="A974">
            <v>311590</v>
          </cell>
          <cell r="B974" t="str">
            <v>CHACARA</v>
          </cell>
          <cell r="C974" t="str">
            <v>MG</v>
          </cell>
          <cell r="D974">
            <v>141725</v>
          </cell>
          <cell r="E974">
            <v>951867</v>
          </cell>
          <cell r="F974"/>
          <cell r="G974"/>
          <cell r="H974"/>
          <cell r="I974"/>
        </row>
        <row r="975">
          <cell r="A975">
            <v>314380</v>
          </cell>
          <cell r="B975" t="str">
            <v>MUNHOZ</v>
          </cell>
          <cell r="C975" t="str">
            <v>MG</v>
          </cell>
          <cell r="D975">
            <v>112702</v>
          </cell>
          <cell r="E975">
            <v>2757482</v>
          </cell>
          <cell r="F975"/>
          <cell r="G975"/>
          <cell r="H975"/>
          <cell r="I975"/>
        </row>
        <row r="976">
          <cell r="A976">
            <v>315727</v>
          </cell>
          <cell r="B976" t="str">
            <v>SANTA BARBARA DO MONTE VERDE</v>
          </cell>
          <cell r="C976" t="str">
            <v>MG</v>
          </cell>
          <cell r="D976">
            <v>57891</v>
          </cell>
          <cell r="E976">
            <v>877084</v>
          </cell>
          <cell r="F976"/>
          <cell r="G976"/>
          <cell r="H976"/>
          <cell r="I976"/>
        </row>
        <row r="977">
          <cell r="A977">
            <v>316165</v>
          </cell>
          <cell r="B977" t="str">
            <v>SAO GERALDO DO BAIXIO</v>
          </cell>
          <cell r="C977" t="str">
            <v>MG</v>
          </cell>
          <cell r="D977">
            <v>35303</v>
          </cell>
          <cell r="E977">
            <v>552417</v>
          </cell>
          <cell r="F977"/>
          <cell r="G977"/>
          <cell r="H977"/>
          <cell r="I977"/>
        </row>
        <row r="978">
          <cell r="A978">
            <v>430607</v>
          </cell>
          <cell r="B978" t="str">
            <v>CRISTAL DO SUL</v>
          </cell>
          <cell r="C978" t="str">
            <v>RS</v>
          </cell>
          <cell r="D978">
            <v>18495</v>
          </cell>
          <cell r="E978">
            <v>87980</v>
          </cell>
          <cell r="F978"/>
          <cell r="G978"/>
          <cell r="H978"/>
          <cell r="I978"/>
        </row>
        <row r="979">
          <cell r="A979">
            <v>316890</v>
          </cell>
          <cell r="B979" t="str">
            <v>TIROS</v>
          </cell>
          <cell r="C979" t="str">
            <v>MG</v>
          </cell>
          <cell r="D979">
            <v>19182</v>
          </cell>
          <cell r="E979">
            <v>168645</v>
          </cell>
          <cell r="F979"/>
          <cell r="G979"/>
          <cell r="H979"/>
          <cell r="I979"/>
        </row>
        <row r="980">
          <cell r="A980">
            <v>320060</v>
          </cell>
          <cell r="B980" t="str">
            <v>ARACRUZ</v>
          </cell>
          <cell r="C980" t="str">
            <v>ES</v>
          </cell>
          <cell r="D980"/>
          <cell r="E980"/>
          <cell r="F980"/>
          <cell r="G980"/>
          <cell r="H980"/>
          <cell r="I980"/>
        </row>
        <row r="981">
          <cell r="A981">
            <v>355630</v>
          </cell>
          <cell r="B981" t="str">
            <v>VALPARAISO</v>
          </cell>
          <cell r="C981" t="str">
            <v>SP</v>
          </cell>
          <cell r="D981"/>
          <cell r="E981">
            <v>337614</v>
          </cell>
          <cell r="F981"/>
          <cell r="G981"/>
          <cell r="H981"/>
          <cell r="I981"/>
        </row>
        <row r="982">
          <cell r="A982">
            <v>350275</v>
          </cell>
          <cell r="B982" t="str">
            <v>ARACARIGUAMA</v>
          </cell>
          <cell r="C982" t="str">
            <v>SP</v>
          </cell>
          <cell r="D982"/>
          <cell r="E982"/>
          <cell r="F982"/>
          <cell r="G982"/>
          <cell r="H982"/>
          <cell r="I982"/>
        </row>
        <row r="983">
          <cell r="A983">
            <v>420757</v>
          </cell>
          <cell r="B983" t="str">
            <v>IOMERE</v>
          </cell>
          <cell r="C983" t="str">
            <v>SC</v>
          </cell>
          <cell r="D983">
            <v>75102</v>
          </cell>
          <cell r="E983">
            <v>326818</v>
          </cell>
          <cell r="F983"/>
          <cell r="G983"/>
          <cell r="H983"/>
          <cell r="I983"/>
        </row>
        <row r="984">
          <cell r="A984">
            <v>315650</v>
          </cell>
          <cell r="B984" t="str">
            <v>RUBELITA</v>
          </cell>
          <cell r="C984" t="str">
            <v>MG</v>
          </cell>
          <cell r="D984">
            <v>14002</v>
          </cell>
          <cell r="E984">
            <v>2443639</v>
          </cell>
          <cell r="F984"/>
          <cell r="G984"/>
          <cell r="H984"/>
          <cell r="I984"/>
        </row>
        <row r="985">
          <cell r="A985">
            <v>313535</v>
          </cell>
          <cell r="B985" t="str">
            <v>JAPONVAR</v>
          </cell>
          <cell r="C985" t="str">
            <v>MG</v>
          </cell>
          <cell r="D985">
            <v>35328</v>
          </cell>
          <cell r="E985">
            <v>1711804</v>
          </cell>
          <cell r="F985"/>
          <cell r="G985"/>
          <cell r="H985"/>
          <cell r="I985"/>
        </row>
        <row r="986">
          <cell r="A986">
            <v>432010</v>
          </cell>
          <cell r="B986" t="str">
            <v>SARANDI</v>
          </cell>
          <cell r="C986" t="str">
            <v>RS</v>
          </cell>
          <cell r="D986">
            <v>112915</v>
          </cell>
          <cell r="E986">
            <v>13928835</v>
          </cell>
          <cell r="F986"/>
          <cell r="G986"/>
          <cell r="H986"/>
          <cell r="I986"/>
        </row>
        <row r="987">
          <cell r="A987">
            <v>350120</v>
          </cell>
          <cell r="B987" t="str">
            <v>ALVARES FLORENCE</v>
          </cell>
          <cell r="C987" t="str">
            <v>SP</v>
          </cell>
          <cell r="D987">
            <v>37826</v>
          </cell>
          <cell r="E987">
            <v>220952</v>
          </cell>
          <cell r="F987"/>
          <cell r="G987"/>
          <cell r="H987"/>
          <cell r="I987"/>
        </row>
        <row r="988">
          <cell r="A988">
            <v>312490</v>
          </cell>
          <cell r="B988" t="str">
            <v>EUGENOPOLIS</v>
          </cell>
          <cell r="C988" t="str">
            <v>MG</v>
          </cell>
          <cell r="D988">
            <v>88840</v>
          </cell>
          <cell r="E988">
            <v>522954</v>
          </cell>
          <cell r="F988"/>
          <cell r="G988"/>
          <cell r="H988"/>
          <cell r="I988"/>
        </row>
        <row r="989">
          <cell r="A989">
            <v>315270</v>
          </cell>
          <cell r="B989" t="str">
            <v>PRADOS</v>
          </cell>
          <cell r="C989" t="str">
            <v>MG</v>
          </cell>
          <cell r="D989">
            <v>24820</v>
          </cell>
          <cell r="E989">
            <v>253844</v>
          </cell>
          <cell r="F989"/>
          <cell r="G989"/>
          <cell r="H989"/>
          <cell r="I989"/>
        </row>
        <row r="990">
          <cell r="A990">
            <v>351520</v>
          </cell>
          <cell r="B990" t="str">
            <v>ESTRELA D'OESTE</v>
          </cell>
          <cell r="C990" t="str">
            <v>SP</v>
          </cell>
          <cell r="D990"/>
          <cell r="E990"/>
          <cell r="F990"/>
          <cell r="G990"/>
          <cell r="H990"/>
          <cell r="I990"/>
        </row>
        <row r="991">
          <cell r="A991">
            <v>420205</v>
          </cell>
          <cell r="B991" t="str">
            <v>BALNEARIO BARRA DO SUL</v>
          </cell>
          <cell r="C991" t="str">
            <v>SC</v>
          </cell>
          <cell r="D991">
            <v>75025</v>
          </cell>
          <cell r="E991">
            <v>224161</v>
          </cell>
          <cell r="F991"/>
          <cell r="G991"/>
          <cell r="H991"/>
          <cell r="I991"/>
        </row>
        <row r="992">
          <cell r="A992">
            <v>421810</v>
          </cell>
          <cell r="B992" t="str">
            <v>TIMBE DO SUL</v>
          </cell>
          <cell r="C992" t="str">
            <v>SC</v>
          </cell>
          <cell r="D992">
            <v>106731</v>
          </cell>
          <cell r="E992">
            <v>551073</v>
          </cell>
          <cell r="F992"/>
          <cell r="G992"/>
          <cell r="H992"/>
          <cell r="I992"/>
        </row>
        <row r="993">
          <cell r="A993">
            <v>316810</v>
          </cell>
          <cell r="B993" t="str">
            <v>TAPIRA</v>
          </cell>
          <cell r="C993" t="str">
            <v>MG</v>
          </cell>
          <cell r="D993">
            <v>26779</v>
          </cell>
          <cell r="E993">
            <v>334759</v>
          </cell>
          <cell r="F993"/>
          <cell r="G993"/>
          <cell r="H993"/>
          <cell r="I993"/>
        </row>
        <row r="994">
          <cell r="A994">
            <v>314560</v>
          </cell>
          <cell r="B994" t="str">
            <v>OLIVEIRA</v>
          </cell>
          <cell r="C994" t="str">
            <v>MG</v>
          </cell>
          <cell r="D994">
            <v>348939</v>
          </cell>
          <cell r="E994">
            <v>1155645</v>
          </cell>
          <cell r="F994"/>
          <cell r="G994"/>
          <cell r="H994"/>
          <cell r="I994"/>
        </row>
        <row r="995">
          <cell r="A995">
            <v>355720</v>
          </cell>
          <cell r="B995" t="str">
            <v>CHAVANTES</v>
          </cell>
          <cell r="C995" t="str">
            <v>SP</v>
          </cell>
          <cell r="D995">
            <v>76241</v>
          </cell>
          <cell r="E995">
            <v>194309</v>
          </cell>
          <cell r="F995"/>
          <cell r="G995"/>
          <cell r="H995"/>
          <cell r="I995"/>
        </row>
        <row r="996">
          <cell r="A996">
            <v>312330</v>
          </cell>
          <cell r="B996" t="str">
            <v>DORES DO TURVO</v>
          </cell>
          <cell r="C996" t="str">
            <v>MG</v>
          </cell>
          <cell r="D996">
            <v>41470</v>
          </cell>
          <cell r="E996">
            <v>350186</v>
          </cell>
          <cell r="F996"/>
          <cell r="G996"/>
          <cell r="H996"/>
          <cell r="I996"/>
        </row>
        <row r="997">
          <cell r="A997">
            <v>510452</v>
          </cell>
          <cell r="B997" t="str">
            <v>IPIRANGA DO NORTE</v>
          </cell>
          <cell r="C997" t="str">
            <v>MT</v>
          </cell>
          <cell r="D997">
            <v>8204</v>
          </cell>
          <cell r="E997">
            <v>675003</v>
          </cell>
          <cell r="F997"/>
          <cell r="G997"/>
          <cell r="H997"/>
          <cell r="I997"/>
        </row>
        <row r="998">
          <cell r="A998">
            <v>316257</v>
          </cell>
          <cell r="B998" t="str">
            <v>SAO JOAO DO MANTENINHA</v>
          </cell>
          <cell r="C998" t="str">
            <v>MG</v>
          </cell>
          <cell r="D998">
            <v>38401</v>
          </cell>
          <cell r="E998">
            <v>862583</v>
          </cell>
          <cell r="F998"/>
          <cell r="G998"/>
          <cell r="H998"/>
          <cell r="I998"/>
        </row>
        <row r="999">
          <cell r="A999">
            <v>312600</v>
          </cell>
          <cell r="B999" t="str">
            <v>FLORESTAL</v>
          </cell>
          <cell r="C999" t="str">
            <v>MG</v>
          </cell>
          <cell r="D999">
            <v>193059</v>
          </cell>
          <cell r="E999">
            <v>1209378</v>
          </cell>
          <cell r="F999"/>
          <cell r="G999"/>
          <cell r="H999"/>
          <cell r="I999"/>
        </row>
        <row r="1000">
          <cell r="A1000">
            <v>350740</v>
          </cell>
          <cell r="B1000" t="str">
            <v>BORBOREMA</v>
          </cell>
          <cell r="C1000" t="str">
            <v>SP</v>
          </cell>
          <cell r="D1000">
            <v>110494</v>
          </cell>
          <cell r="E1000"/>
          <cell r="F1000"/>
          <cell r="G1000"/>
          <cell r="H1000"/>
          <cell r="I1000"/>
        </row>
        <row r="1001">
          <cell r="A1001">
            <v>314340</v>
          </cell>
          <cell r="B1001" t="str">
            <v>MONTE SIAO</v>
          </cell>
          <cell r="C1001" t="str">
            <v>MG</v>
          </cell>
          <cell r="D1001">
            <v>80327</v>
          </cell>
          <cell r="E1001">
            <v>3204394</v>
          </cell>
          <cell r="F1001"/>
          <cell r="G1001"/>
          <cell r="H1001"/>
          <cell r="I1001"/>
        </row>
        <row r="1002">
          <cell r="A1002">
            <v>354990</v>
          </cell>
          <cell r="B1002" t="str">
            <v>SAO JOSE DOS CAMPOS</v>
          </cell>
          <cell r="C1002" t="str">
            <v>SP</v>
          </cell>
          <cell r="D1002"/>
          <cell r="E1002">
            <v>13572126</v>
          </cell>
          <cell r="F1002"/>
          <cell r="G1002"/>
          <cell r="H1002"/>
          <cell r="I1002"/>
        </row>
        <row r="1003">
          <cell r="A1003">
            <v>355580</v>
          </cell>
          <cell r="B1003" t="str">
            <v>URANIA</v>
          </cell>
          <cell r="C1003" t="str">
            <v>SP</v>
          </cell>
          <cell r="D1003">
            <v>80087</v>
          </cell>
          <cell r="E1003">
            <v>1041052</v>
          </cell>
          <cell r="F1003"/>
          <cell r="G1003"/>
          <cell r="H1003"/>
          <cell r="I1003"/>
        </row>
        <row r="1004">
          <cell r="A1004">
            <v>314290</v>
          </cell>
          <cell r="B1004" t="str">
            <v>MONTE AZUL</v>
          </cell>
          <cell r="C1004" t="str">
            <v>MG</v>
          </cell>
          <cell r="D1004">
            <v>20595</v>
          </cell>
          <cell r="E1004">
            <v>3427562</v>
          </cell>
          <cell r="F1004"/>
          <cell r="G1004"/>
          <cell r="H1004"/>
          <cell r="I1004"/>
        </row>
        <row r="1005">
          <cell r="A1005">
            <v>315300</v>
          </cell>
          <cell r="B1005" t="str">
            <v>PRATINHA</v>
          </cell>
          <cell r="C1005" t="str">
            <v>MG</v>
          </cell>
          <cell r="D1005">
            <v>16425</v>
          </cell>
          <cell r="E1005">
            <v>546671</v>
          </cell>
          <cell r="F1005"/>
          <cell r="G1005"/>
          <cell r="H1005"/>
          <cell r="I1005"/>
        </row>
        <row r="1006">
          <cell r="A1006">
            <v>313730</v>
          </cell>
          <cell r="B1006" t="str">
            <v>LAGOA DOS PATOS</v>
          </cell>
          <cell r="C1006" t="str">
            <v>MG</v>
          </cell>
          <cell r="D1006">
            <v>47909</v>
          </cell>
          <cell r="E1006">
            <v>576446</v>
          </cell>
          <cell r="F1006"/>
          <cell r="G1006"/>
          <cell r="H1006"/>
          <cell r="I1006"/>
        </row>
        <row r="1007">
          <cell r="A1007">
            <v>313490</v>
          </cell>
          <cell r="B1007" t="str">
            <v>JACUTINGA</v>
          </cell>
          <cell r="C1007" t="str">
            <v>MG</v>
          </cell>
          <cell r="D1007">
            <v>956</v>
          </cell>
          <cell r="E1007">
            <v>8585283</v>
          </cell>
          <cell r="F1007"/>
          <cell r="G1007"/>
          <cell r="H1007"/>
          <cell r="I1007"/>
        </row>
        <row r="1008">
          <cell r="A1008">
            <v>315420</v>
          </cell>
          <cell r="B1008" t="str">
            <v>RESENDE COSTA</v>
          </cell>
          <cell r="C1008" t="str">
            <v>MG</v>
          </cell>
          <cell r="D1008">
            <v>98763</v>
          </cell>
          <cell r="E1008">
            <v>669585</v>
          </cell>
          <cell r="F1008"/>
          <cell r="G1008"/>
          <cell r="H1008"/>
          <cell r="I1008"/>
        </row>
        <row r="1009">
          <cell r="A1009">
            <v>421520</v>
          </cell>
          <cell r="B1009" t="str">
            <v>ROMELANDIA</v>
          </cell>
          <cell r="C1009" t="str">
            <v>SC</v>
          </cell>
          <cell r="D1009">
            <v>124394</v>
          </cell>
          <cell r="E1009">
            <v>468728</v>
          </cell>
          <cell r="F1009"/>
          <cell r="G1009"/>
          <cell r="H1009"/>
          <cell r="I1009"/>
        </row>
        <row r="1010">
          <cell r="A1010">
            <v>314810</v>
          </cell>
          <cell r="B1010" t="str">
            <v>PATROCINIO</v>
          </cell>
          <cell r="C1010" t="str">
            <v>MG</v>
          </cell>
          <cell r="D1010">
            <v>8428</v>
          </cell>
          <cell r="E1010">
            <v>8650858</v>
          </cell>
          <cell r="F1010"/>
          <cell r="G1010"/>
          <cell r="H1010"/>
          <cell r="I1010"/>
        </row>
        <row r="1011">
          <cell r="A1011">
            <v>316300</v>
          </cell>
          <cell r="B1011" t="str">
            <v>SAO JOSE DA SAFIRA</v>
          </cell>
          <cell r="C1011" t="str">
            <v>MG</v>
          </cell>
          <cell r="D1011">
            <v>23701</v>
          </cell>
          <cell r="E1011">
            <v>155831</v>
          </cell>
          <cell r="F1011"/>
          <cell r="G1011"/>
          <cell r="H1011"/>
          <cell r="I1011"/>
        </row>
        <row r="1012">
          <cell r="A1012">
            <v>311290</v>
          </cell>
          <cell r="B1012" t="str">
            <v>CAPUTIRA</v>
          </cell>
          <cell r="C1012" t="str">
            <v>MG</v>
          </cell>
          <cell r="D1012">
            <v>60889</v>
          </cell>
          <cell r="E1012">
            <v>486855</v>
          </cell>
          <cell r="F1012"/>
          <cell r="G1012"/>
          <cell r="H1012"/>
          <cell r="I1012"/>
        </row>
        <row r="1013">
          <cell r="A1013">
            <v>315330</v>
          </cell>
          <cell r="B1013" t="str">
            <v>PRESIDENTE KUBITSCHEK</v>
          </cell>
          <cell r="C1013" t="str">
            <v>MG</v>
          </cell>
          <cell r="D1013">
            <v>48735</v>
          </cell>
          <cell r="E1013">
            <v>573057</v>
          </cell>
          <cell r="F1013"/>
          <cell r="G1013"/>
          <cell r="H1013"/>
          <cell r="I1013"/>
        </row>
        <row r="1014">
          <cell r="A1014">
            <v>316340</v>
          </cell>
          <cell r="B1014" t="str">
            <v>SAO JOSE DO GOIABAL</v>
          </cell>
          <cell r="C1014" t="str">
            <v>MG</v>
          </cell>
          <cell r="D1014">
            <v>38940</v>
          </cell>
          <cell r="E1014">
            <v>284659</v>
          </cell>
          <cell r="F1014"/>
          <cell r="G1014"/>
          <cell r="H1014"/>
          <cell r="I1014"/>
        </row>
        <row r="1015">
          <cell r="A1015">
            <v>314750</v>
          </cell>
          <cell r="B1015" t="str">
            <v>PASSABEM</v>
          </cell>
          <cell r="C1015" t="str">
            <v>MG</v>
          </cell>
          <cell r="D1015">
            <v>36620</v>
          </cell>
          <cell r="E1015">
            <v>354843</v>
          </cell>
          <cell r="F1015"/>
          <cell r="G1015"/>
          <cell r="H1015"/>
          <cell r="I1015"/>
        </row>
        <row r="1016">
          <cell r="A1016">
            <v>411250</v>
          </cell>
          <cell r="B1016" t="str">
            <v>JARDIM ALEGRE</v>
          </cell>
          <cell r="C1016" t="str">
            <v>PR</v>
          </cell>
          <cell r="D1016">
            <v>77671</v>
          </cell>
          <cell r="E1016">
            <v>310812</v>
          </cell>
          <cell r="F1016"/>
          <cell r="G1016"/>
          <cell r="H1016"/>
          <cell r="I1016"/>
        </row>
        <row r="1017">
          <cell r="A1017">
            <v>314070</v>
          </cell>
          <cell r="B1017" t="str">
            <v>MATEUS LEME</v>
          </cell>
          <cell r="C1017" t="str">
            <v>MG</v>
          </cell>
          <cell r="D1017">
            <v>9579</v>
          </cell>
          <cell r="E1017">
            <v>33563669</v>
          </cell>
          <cell r="F1017"/>
          <cell r="G1017"/>
          <cell r="H1017"/>
          <cell r="I1017"/>
        </row>
        <row r="1018">
          <cell r="A1018">
            <v>421600</v>
          </cell>
          <cell r="B1018" t="str">
            <v>SAO CARLOS</v>
          </cell>
          <cell r="C1018" t="str">
            <v>SC</v>
          </cell>
          <cell r="D1018"/>
          <cell r="E1018"/>
          <cell r="F1018"/>
          <cell r="G1018"/>
          <cell r="H1018"/>
          <cell r="I1018"/>
        </row>
        <row r="1019">
          <cell r="A1019">
            <v>316170</v>
          </cell>
          <cell r="B1019" t="str">
            <v>SAO GONCALO DO ABAETE</v>
          </cell>
          <cell r="C1019" t="str">
            <v>MG</v>
          </cell>
          <cell r="D1019">
            <v>36574</v>
          </cell>
          <cell r="E1019">
            <v>1343912</v>
          </cell>
          <cell r="F1019"/>
          <cell r="G1019"/>
          <cell r="H1019"/>
          <cell r="I1019"/>
        </row>
        <row r="1020">
          <cell r="A1020">
            <v>316600</v>
          </cell>
          <cell r="B1020" t="str">
            <v>SENHORA DE OLIVEIRA</v>
          </cell>
          <cell r="C1020" t="str">
            <v>MG</v>
          </cell>
          <cell r="D1020">
            <v>109571</v>
          </cell>
          <cell r="E1020">
            <v>763112</v>
          </cell>
          <cell r="F1020"/>
          <cell r="G1020"/>
          <cell r="H1020"/>
          <cell r="I1020"/>
        </row>
        <row r="1021">
          <cell r="A1021">
            <v>350080</v>
          </cell>
          <cell r="B1021" t="str">
            <v>ALFREDO MARCONDES</v>
          </cell>
          <cell r="C1021" t="str">
            <v>SP</v>
          </cell>
          <cell r="D1021">
            <v>45939</v>
          </cell>
          <cell r="E1021">
            <v>401158</v>
          </cell>
          <cell r="F1021"/>
          <cell r="G1021"/>
          <cell r="H1021"/>
          <cell r="I1021"/>
        </row>
        <row r="1022">
          <cell r="A1022">
            <v>316020</v>
          </cell>
          <cell r="B1022" t="str">
            <v>SANTO ANTONIO DO ITAMBE</v>
          </cell>
          <cell r="C1022" t="str">
            <v>MG</v>
          </cell>
          <cell r="D1022">
            <v>102807</v>
          </cell>
          <cell r="E1022">
            <v>734440</v>
          </cell>
          <cell r="F1022"/>
          <cell r="G1022"/>
          <cell r="H1022"/>
          <cell r="I1022"/>
        </row>
        <row r="1023">
          <cell r="A1023">
            <v>312733</v>
          </cell>
          <cell r="B1023" t="str">
            <v>GAMELEIRAS</v>
          </cell>
          <cell r="C1023" t="str">
            <v>MG</v>
          </cell>
          <cell r="D1023">
            <v>46199</v>
          </cell>
          <cell r="E1023">
            <v>1030190</v>
          </cell>
          <cell r="F1023"/>
          <cell r="G1023"/>
          <cell r="H1023"/>
          <cell r="I1023"/>
        </row>
        <row r="1024">
          <cell r="A1024">
            <v>316590</v>
          </cell>
          <cell r="B1024" t="str">
            <v>SENADOR MODESTINO GONCALVES</v>
          </cell>
          <cell r="C1024" t="str">
            <v>MG</v>
          </cell>
          <cell r="D1024">
            <v>90527</v>
          </cell>
          <cell r="E1024">
            <v>2027252</v>
          </cell>
          <cell r="F1024"/>
          <cell r="G1024"/>
          <cell r="H1024"/>
          <cell r="I1024"/>
        </row>
        <row r="1025">
          <cell r="A1025">
            <v>312200</v>
          </cell>
          <cell r="B1025" t="str">
            <v>DIVINO</v>
          </cell>
          <cell r="C1025" t="str">
            <v>MG</v>
          </cell>
          <cell r="D1025">
            <v>248630</v>
          </cell>
          <cell r="E1025">
            <v>1176304</v>
          </cell>
          <cell r="F1025"/>
          <cell r="G1025"/>
          <cell r="H1025"/>
          <cell r="I1025"/>
        </row>
        <row r="1026">
          <cell r="A1026">
            <v>432190</v>
          </cell>
          <cell r="B1026" t="str">
            <v>TRES PASSOS</v>
          </cell>
          <cell r="C1026" t="str">
            <v>RS</v>
          </cell>
          <cell r="D1026">
            <v>149916</v>
          </cell>
          <cell r="E1026">
            <v>922656</v>
          </cell>
          <cell r="F1026"/>
          <cell r="G1026"/>
          <cell r="H1026"/>
          <cell r="I1026"/>
        </row>
        <row r="1027">
          <cell r="A1027">
            <v>411360</v>
          </cell>
          <cell r="B1027" t="str">
            <v>LOBATO</v>
          </cell>
          <cell r="C1027" t="str">
            <v>PR</v>
          </cell>
          <cell r="D1027">
            <v>72263</v>
          </cell>
          <cell r="E1027">
            <v>458041</v>
          </cell>
          <cell r="F1027"/>
          <cell r="G1027"/>
          <cell r="H1027"/>
          <cell r="I1027"/>
        </row>
        <row r="1028">
          <cell r="A1028">
            <v>430730</v>
          </cell>
          <cell r="B1028" t="str">
            <v>ERVAL SECO</v>
          </cell>
          <cell r="C1028" t="str">
            <v>RS</v>
          </cell>
          <cell r="D1028">
            <v>65302</v>
          </cell>
          <cell r="E1028">
            <v>190124</v>
          </cell>
          <cell r="F1028"/>
          <cell r="G1028"/>
          <cell r="H1028"/>
          <cell r="I1028"/>
        </row>
        <row r="1029">
          <cell r="A1029">
            <v>314040</v>
          </cell>
          <cell r="B1029" t="str">
            <v>MARMELOPOLIS</v>
          </cell>
          <cell r="C1029" t="str">
            <v>MG</v>
          </cell>
          <cell r="D1029">
            <v>50135</v>
          </cell>
          <cell r="E1029">
            <v>317649</v>
          </cell>
          <cell r="F1029"/>
          <cell r="G1029"/>
          <cell r="H1029"/>
          <cell r="I1029"/>
        </row>
        <row r="1030">
          <cell r="A1030">
            <v>310205</v>
          </cell>
          <cell r="B1030" t="str">
            <v>ALTO CAPARAO</v>
          </cell>
          <cell r="C1030" t="str">
            <v>MG</v>
          </cell>
          <cell r="D1030">
            <v>47146</v>
          </cell>
          <cell r="E1030">
            <v>526237</v>
          </cell>
          <cell r="F1030"/>
          <cell r="G1030"/>
          <cell r="H1030"/>
          <cell r="I1030"/>
        </row>
        <row r="1031">
          <cell r="A1031">
            <v>312850</v>
          </cell>
          <cell r="B1031" t="str">
            <v>GUARARA</v>
          </cell>
          <cell r="C1031" t="str">
            <v>MG</v>
          </cell>
          <cell r="D1031">
            <v>91068</v>
          </cell>
          <cell r="E1031">
            <v>530806</v>
          </cell>
          <cell r="F1031"/>
          <cell r="G1031"/>
          <cell r="H1031"/>
          <cell r="I1031"/>
        </row>
        <row r="1032">
          <cell r="A1032">
            <v>315090</v>
          </cell>
          <cell r="B1032" t="str">
            <v>PIRANGUCU</v>
          </cell>
          <cell r="C1032" t="str">
            <v>MG</v>
          </cell>
          <cell r="D1032">
            <v>192978</v>
          </cell>
          <cell r="E1032">
            <v>1118446</v>
          </cell>
          <cell r="F1032"/>
          <cell r="G1032"/>
          <cell r="H1032"/>
          <cell r="I1032"/>
        </row>
        <row r="1033">
          <cell r="A1033">
            <v>312920</v>
          </cell>
          <cell r="B1033" t="str">
            <v>HELIODORA</v>
          </cell>
          <cell r="C1033" t="str">
            <v>MG</v>
          </cell>
          <cell r="D1033">
            <v>1608</v>
          </cell>
          <cell r="E1033">
            <v>550925</v>
          </cell>
          <cell r="F1033"/>
          <cell r="G1033"/>
          <cell r="H1033"/>
          <cell r="I1033"/>
        </row>
        <row r="1034">
          <cell r="A1034">
            <v>315850</v>
          </cell>
          <cell r="B1034" t="str">
            <v>SANTANA DE PIRAPAMA</v>
          </cell>
          <cell r="C1034" t="str">
            <v>MG</v>
          </cell>
          <cell r="D1034">
            <v>117596</v>
          </cell>
          <cell r="E1034">
            <v>880646</v>
          </cell>
          <cell r="F1034"/>
          <cell r="G1034"/>
          <cell r="H1034"/>
          <cell r="I1034"/>
        </row>
        <row r="1035">
          <cell r="A1035">
            <v>431843</v>
          </cell>
          <cell r="B1035" t="str">
            <v>SAO JOAO DO POLESINE</v>
          </cell>
          <cell r="C1035" t="str">
            <v>RS</v>
          </cell>
          <cell r="D1035">
            <v>47400</v>
          </cell>
          <cell r="E1035"/>
          <cell r="F1035"/>
          <cell r="G1035"/>
          <cell r="H1035"/>
          <cell r="I1035"/>
        </row>
        <row r="1036">
          <cell r="A1036">
            <v>410730</v>
          </cell>
          <cell r="B1036" t="str">
            <v>DOUTOR CAMARGO</v>
          </cell>
          <cell r="C1036" t="str">
            <v>PR</v>
          </cell>
          <cell r="D1036">
            <v>128964</v>
          </cell>
          <cell r="E1036">
            <v>610708</v>
          </cell>
          <cell r="F1036"/>
          <cell r="G1036"/>
          <cell r="H1036"/>
          <cell r="I1036"/>
        </row>
        <row r="1037">
          <cell r="A1037">
            <v>314740</v>
          </cell>
          <cell r="B1037" t="str">
            <v>PARAOPEBA</v>
          </cell>
          <cell r="C1037" t="str">
            <v>MG</v>
          </cell>
          <cell r="D1037">
            <v>135927</v>
          </cell>
          <cell r="E1037">
            <v>1762685</v>
          </cell>
          <cell r="F1037"/>
          <cell r="G1037"/>
          <cell r="H1037"/>
          <cell r="I1037"/>
        </row>
        <row r="1038">
          <cell r="A1038">
            <v>312350</v>
          </cell>
          <cell r="B1038" t="str">
            <v>DOURADOQUARA</v>
          </cell>
          <cell r="C1038" t="str">
            <v>MG</v>
          </cell>
          <cell r="D1038">
            <v>22886</v>
          </cell>
          <cell r="E1038">
            <v>158776</v>
          </cell>
          <cell r="F1038"/>
          <cell r="G1038"/>
          <cell r="H1038"/>
          <cell r="I1038"/>
        </row>
        <row r="1039">
          <cell r="A1039">
            <v>421060</v>
          </cell>
          <cell r="B1039" t="str">
            <v>MASSARANDUBA</v>
          </cell>
          <cell r="C1039" t="str">
            <v>SC</v>
          </cell>
          <cell r="D1039">
            <v>292053</v>
          </cell>
          <cell r="E1039">
            <v>802634</v>
          </cell>
          <cell r="F1039"/>
          <cell r="G1039"/>
          <cell r="H1039"/>
          <cell r="I1039"/>
        </row>
        <row r="1040">
          <cell r="A1040">
            <v>316105</v>
          </cell>
          <cell r="B1040" t="str">
            <v>SAO FELIX DE MINAS</v>
          </cell>
          <cell r="C1040" t="str">
            <v>MG</v>
          </cell>
          <cell r="D1040">
            <v>66953</v>
          </cell>
          <cell r="E1040">
            <v>731221</v>
          </cell>
          <cell r="F1040"/>
          <cell r="G1040"/>
          <cell r="H1040"/>
          <cell r="I1040"/>
        </row>
        <row r="1041">
          <cell r="A1041">
            <v>432163</v>
          </cell>
          <cell r="B1041" t="str">
            <v>TRES ARROIOS</v>
          </cell>
          <cell r="C1041" t="str">
            <v>RS</v>
          </cell>
          <cell r="D1041"/>
          <cell r="E1041">
            <v>1139302</v>
          </cell>
          <cell r="F1041"/>
          <cell r="G1041"/>
          <cell r="H1041"/>
          <cell r="I1041"/>
        </row>
        <row r="1042">
          <cell r="A1042">
            <v>311520</v>
          </cell>
          <cell r="B1042" t="str">
            <v>CONCEICAO DA BARRA DE MINAS</v>
          </cell>
          <cell r="C1042" t="str">
            <v>MG</v>
          </cell>
          <cell r="D1042">
            <v>39096</v>
          </cell>
          <cell r="E1042">
            <v>549894</v>
          </cell>
          <cell r="F1042"/>
          <cell r="G1042"/>
          <cell r="H1042"/>
          <cell r="I1042"/>
        </row>
        <row r="1043">
          <cell r="A1043">
            <v>315120</v>
          </cell>
          <cell r="B1043" t="str">
            <v>PIRAPORA</v>
          </cell>
          <cell r="C1043" t="str">
            <v>MG</v>
          </cell>
          <cell r="D1043">
            <v>421757</v>
          </cell>
          <cell r="E1043">
            <v>3356681</v>
          </cell>
          <cell r="F1043"/>
          <cell r="G1043"/>
          <cell r="H1043"/>
          <cell r="I1043"/>
        </row>
        <row r="1044">
          <cell r="A1044">
            <v>314120</v>
          </cell>
          <cell r="B1044" t="str">
            <v>MATUTINA</v>
          </cell>
          <cell r="C1044" t="str">
            <v>MG</v>
          </cell>
          <cell r="D1044">
            <v>22935</v>
          </cell>
          <cell r="E1044">
            <v>456922</v>
          </cell>
          <cell r="F1044"/>
          <cell r="G1044"/>
          <cell r="H1044"/>
          <cell r="I1044"/>
        </row>
        <row r="1045">
          <cell r="A1045">
            <v>430155</v>
          </cell>
          <cell r="B1045" t="str">
            <v>AUREA</v>
          </cell>
          <cell r="C1045" t="str">
            <v>RS</v>
          </cell>
          <cell r="D1045">
            <v>57182</v>
          </cell>
          <cell r="E1045"/>
          <cell r="F1045"/>
          <cell r="G1045"/>
          <cell r="H1045"/>
          <cell r="I1045"/>
        </row>
        <row r="1046">
          <cell r="A1046">
            <v>314930</v>
          </cell>
          <cell r="B1046" t="str">
            <v>PEDRO LEOPOLDO</v>
          </cell>
          <cell r="C1046" t="str">
            <v>MG</v>
          </cell>
          <cell r="D1046">
            <v>318</v>
          </cell>
          <cell r="E1046">
            <v>36932345</v>
          </cell>
          <cell r="F1046"/>
          <cell r="G1046"/>
          <cell r="H1046"/>
          <cell r="I1046"/>
        </row>
        <row r="1047">
          <cell r="A1047">
            <v>500793</v>
          </cell>
          <cell r="B1047" t="str">
            <v>SONORA</v>
          </cell>
          <cell r="C1047" t="str">
            <v>MS</v>
          </cell>
          <cell r="D1047"/>
          <cell r="E1047"/>
          <cell r="F1047"/>
          <cell r="G1047"/>
          <cell r="H1047"/>
          <cell r="I1047"/>
        </row>
        <row r="1048">
          <cell r="A1048">
            <v>316530</v>
          </cell>
          <cell r="B1048" t="str">
            <v>SAO VICENTE DE MINAS</v>
          </cell>
          <cell r="C1048" t="str">
            <v>MG</v>
          </cell>
          <cell r="D1048">
            <v>73226</v>
          </cell>
          <cell r="E1048">
            <v>497332</v>
          </cell>
          <cell r="F1048"/>
          <cell r="G1048"/>
          <cell r="H1048"/>
          <cell r="I1048"/>
        </row>
        <row r="1049">
          <cell r="A1049">
            <v>311670</v>
          </cell>
          <cell r="B1049" t="str">
            <v>COIMBRA</v>
          </cell>
          <cell r="C1049" t="str">
            <v>MG</v>
          </cell>
          <cell r="D1049">
            <v>121941</v>
          </cell>
          <cell r="E1049">
            <v>2613007</v>
          </cell>
          <cell r="F1049"/>
          <cell r="G1049"/>
          <cell r="H1049"/>
          <cell r="I1049"/>
        </row>
        <row r="1050">
          <cell r="A1050">
            <v>431000</v>
          </cell>
          <cell r="B1050" t="str">
            <v>IBIRUBA</v>
          </cell>
          <cell r="C1050" t="str">
            <v>RS</v>
          </cell>
          <cell r="D1050">
            <v>618364</v>
          </cell>
          <cell r="E1050">
            <v>1513734</v>
          </cell>
          <cell r="F1050"/>
          <cell r="G1050"/>
          <cell r="H1050"/>
          <cell r="I1050"/>
        </row>
        <row r="1051">
          <cell r="A1051">
            <v>315430</v>
          </cell>
          <cell r="B1051" t="str">
            <v>RESPLENDOR</v>
          </cell>
          <cell r="C1051" t="str">
            <v>MG</v>
          </cell>
          <cell r="D1051">
            <v>153041</v>
          </cell>
          <cell r="E1051">
            <v>2642196</v>
          </cell>
          <cell r="F1051"/>
          <cell r="G1051"/>
          <cell r="H1051"/>
          <cell r="I1051"/>
        </row>
        <row r="1052">
          <cell r="A1052">
            <v>421830</v>
          </cell>
          <cell r="B1052" t="str">
            <v>TRES BARRAS</v>
          </cell>
          <cell r="C1052" t="str">
            <v>SC</v>
          </cell>
          <cell r="D1052">
            <v>203061</v>
          </cell>
          <cell r="E1052">
            <v>9103254</v>
          </cell>
          <cell r="F1052"/>
          <cell r="G1052"/>
          <cell r="H1052"/>
          <cell r="I1052"/>
        </row>
        <row r="1053">
          <cell r="A1053">
            <v>520180</v>
          </cell>
          <cell r="B1053" t="str">
            <v>ARAGOIANIA</v>
          </cell>
          <cell r="C1053" t="str">
            <v>GO</v>
          </cell>
          <cell r="D1053"/>
          <cell r="E1053">
            <v>2859</v>
          </cell>
          <cell r="F1053"/>
          <cell r="G1053"/>
          <cell r="H1053"/>
          <cell r="I1053"/>
        </row>
        <row r="1054">
          <cell r="A1054">
            <v>311870</v>
          </cell>
          <cell r="B1054" t="str">
            <v>COQUEIRAL</v>
          </cell>
          <cell r="C1054" t="str">
            <v>MG</v>
          </cell>
          <cell r="D1054">
            <v>725</v>
          </cell>
          <cell r="E1054">
            <v>3850333</v>
          </cell>
          <cell r="F1054"/>
          <cell r="G1054"/>
          <cell r="H1054"/>
          <cell r="I1054"/>
        </row>
        <row r="1055">
          <cell r="A1055">
            <v>430290</v>
          </cell>
          <cell r="B1055" t="str">
            <v>CACEQUI</v>
          </cell>
          <cell r="C1055" t="str">
            <v>RS</v>
          </cell>
          <cell r="D1055">
            <v>87205</v>
          </cell>
          <cell r="E1055">
            <v>783217</v>
          </cell>
          <cell r="F1055"/>
          <cell r="G1055"/>
          <cell r="H1055"/>
          <cell r="I1055"/>
        </row>
        <row r="1056">
          <cell r="A1056">
            <v>420660</v>
          </cell>
          <cell r="B1056" t="str">
            <v>GUARUJA DO SUL</v>
          </cell>
          <cell r="C1056" t="str">
            <v>SC</v>
          </cell>
          <cell r="D1056">
            <v>92121</v>
          </cell>
          <cell r="E1056">
            <v>613730</v>
          </cell>
          <cell r="F1056"/>
          <cell r="G1056"/>
          <cell r="H1056"/>
          <cell r="I1056"/>
        </row>
        <row r="1057">
          <cell r="A1057">
            <v>316030</v>
          </cell>
          <cell r="B1057" t="str">
            <v>SANTO ANTONIO DO JACINTO</v>
          </cell>
          <cell r="C1057" t="str">
            <v>MG</v>
          </cell>
          <cell r="D1057">
            <v>770</v>
          </cell>
          <cell r="E1057">
            <v>1057131</v>
          </cell>
          <cell r="F1057"/>
          <cell r="G1057"/>
          <cell r="H1057"/>
          <cell r="I1057"/>
        </row>
        <row r="1058">
          <cell r="A1058">
            <v>316805</v>
          </cell>
          <cell r="B1058" t="str">
            <v>TAPARUBA</v>
          </cell>
          <cell r="C1058" t="str">
            <v>MG</v>
          </cell>
          <cell r="D1058">
            <v>2344</v>
          </cell>
          <cell r="E1058">
            <v>773922</v>
          </cell>
          <cell r="F1058"/>
          <cell r="G1058"/>
          <cell r="H1058"/>
          <cell r="I1058"/>
        </row>
        <row r="1059">
          <cell r="A1059">
            <v>313100</v>
          </cell>
          <cell r="B1059" t="str">
            <v>INHAUMA</v>
          </cell>
          <cell r="C1059" t="str">
            <v>MG</v>
          </cell>
          <cell r="D1059">
            <v>66373</v>
          </cell>
          <cell r="E1059">
            <v>399141</v>
          </cell>
          <cell r="F1059"/>
          <cell r="G1059"/>
          <cell r="H1059"/>
          <cell r="I1059"/>
        </row>
        <row r="1060">
          <cell r="A1060">
            <v>354580</v>
          </cell>
          <cell r="B1060" t="str">
            <v>SANTA BARBARA D'OESTE</v>
          </cell>
          <cell r="C1060" t="str">
            <v>SP</v>
          </cell>
          <cell r="D1060">
            <v>596458</v>
          </cell>
          <cell r="E1060">
            <v>6026798</v>
          </cell>
          <cell r="F1060"/>
          <cell r="G1060"/>
          <cell r="H1060"/>
          <cell r="I1060"/>
        </row>
        <row r="1061">
          <cell r="A1061">
            <v>314470</v>
          </cell>
          <cell r="B1061" t="str">
            <v>NOVA ERA</v>
          </cell>
          <cell r="C1061" t="str">
            <v>MG</v>
          </cell>
          <cell r="D1061">
            <v>60996</v>
          </cell>
          <cell r="E1061">
            <v>1092337</v>
          </cell>
          <cell r="F1061"/>
          <cell r="G1061"/>
          <cell r="H1061"/>
          <cell r="I1061"/>
        </row>
        <row r="1062">
          <cell r="A1062">
            <v>431346</v>
          </cell>
          <cell r="B1062" t="str">
            <v>NOVO XINGU</v>
          </cell>
          <cell r="C1062" t="str">
            <v>RS</v>
          </cell>
          <cell r="D1062">
            <v>24848</v>
          </cell>
          <cell r="E1062">
            <v>2464468</v>
          </cell>
          <cell r="F1062"/>
          <cell r="G1062"/>
          <cell r="H1062"/>
          <cell r="I1062"/>
        </row>
        <row r="1063">
          <cell r="A1063">
            <v>354450</v>
          </cell>
          <cell r="B1063" t="str">
            <v>RUBINEIA</v>
          </cell>
          <cell r="C1063" t="str">
            <v>SP</v>
          </cell>
          <cell r="D1063"/>
          <cell r="E1063"/>
          <cell r="F1063"/>
          <cell r="G1063"/>
          <cell r="H1063"/>
          <cell r="I1063"/>
        </row>
        <row r="1064">
          <cell r="A1064">
            <v>314437</v>
          </cell>
          <cell r="B1064" t="str">
            <v>NATALANDIA</v>
          </cell>
          <cell r="C1064" t="str">
            <v>MG</v>
          </cell>
          <cell r="D1064">
            <v>82537</v>
          </cell>
          <cell r="E1064">
            <v>632920</v>
          </cell>
          <cell r="F1064"/>
          <cell r="G1064"/>
          <cell r="H1064"/>
          <cell r="I1064"/>
        </row>
        <row r="1065">
          <cell r="A1065">
            <v>314300</v>
          </cell>
          <cell r="B1065" t="str">
            <v>MONTE BELO</v>
          </cell>
          <cell r="C1065" t="str">
            <v>MG</v>
          </cell>
          <cell r="D1065">
            <v>69581</v>
          </cell>
          <cell r="E1065">
            <v>203591</v>
          </cell>
          <cell r="F1065"/>
          <cell r="G1065"/>
          <cell r="H1065"/>
          <cell r="I1065"/>
        </row>
        <row r="1066">
          <cell r="A1066">
            <v>315720</v>
          </cell>
          <cell r="B1066" t="str">
            <v>SANTA BARBARA</v>
          </cell>
          <cell r="C1066" t="str">
            <v>MG</v>
          </cell>
          <cell r="D1066">
            <v>721</v>
          </cell>
          <cell r="E1066">
            <v>53709394</v>
          </cell>
          <cell r="F1066"/>
          <cell r="G1066"/>
          <cell r="H1066"/>
          <cell r="I1066"/>
        </row>
        <row r="1067">
          <cell r="A1067">
            <v>314345</v>
          </cell>
          <cell r="B1067" t="str">
            <v>MONTEZUMA</v>
          </cell>
          <cell r="C1067" t="str">
            <v>MG</v>
          </cell>
          <cell r="D1067">
            <v>7175</v>
          </cell>
          <cell r="E1067">
            <v>7920425</v>
          </cell>
          <cell r="F1067"/>
          <cell r="G1067"/>
          <cell r="H1067"/>
          <cell r="I1067"/>
        </row>
        <row r="1068">
          <cell r="A1068">
            <v>420543</v>
          </cell>
          <cell r="B1068" t="str">
            <v>FORMOSA DO SUL</v>
          </cell>
          <cell r="C1068" t="str">
            <v>SC</v>
          </cell>
          <cell r="D1068">
            <v>107994</v>
          </cell>
          <cell r="E1068">
            <v>490635</v>
          </cell>
          <cell r="F1068"/>
          <cell r="G1068"/>
          <cell r="H1068"/>
          <cell r="I1068"/>
        </row>
        <row r="1069">
          <cell r="A1069">
            <v>352160</v>
          </cell>
          <cell r="B1069" t="str">
            <v>IRAPURU</v>
          </cell>
          <cell r="C1069" t="str">
            <v>SP</v>
          </cell>
          <cell r="D1069">
            <v>67077</v>
          </cell>
          <cell r="E1069">
            <v>177070</v>
          </cell>
          <cell r="F1069"/>
          <cell r="G1069"/>
          <cell r="H1069"/>
          <cell r="I1069"/>
        </row>
        <row r="1070">
          <cell r="A1070">
            <v>431340</v>
          </cell>
          <cell r="B1070" t="str">
            <v>NOVO HAMBURGO</v>
          </cell>
          <cell r="C1070" t="str">
            <v>RS</v>
          </cell>
          <cell r="D1070">
            <v>2927232</v>
          </cell>
          <cell r="E1070">
            <v>9539188</v>
          </cell>
          <cell r="F1070"/>
          <cell r="G1070"/>
          <cell r="H1070"/>
          <cell r="I1070"/>
        </row>
        <row r="1071">
          <cell r="A1071">
            <v>420360</v>
          </cell>
          <cell r="B1071" t="str">
            <v>CAMPOS NOVOS</v>
          </cell>
          <cell r="C1071" t="str">
            <v>SC</v>
          </cell>
          <cell r="D1071">
            <v>640880</v>
          </cell>
          <cell r="E1071">
            <v>244563910</v>
          </cell>
          <cell r="F1071"/>
          <cell r="G1071"/>
          <cell r="H1071"/>
          <cell r="I1071"/>
        </row>
        <row r="1072">
          <cell r="A1072">
            <v>313360</v>
          </cell>
          <cell r="B1072" t="str">
            <v>ITAPEVA</v>
          </cell>
          <cell r="C1072" t="str">
            <v>MG</v>
          </cell>
          <cell r="D1072">
            <v>278742</v>
          </cell>
          <cell r="E1072">
            <v>3717818</v>
          </cell>
          <cell r="F1072"/>
          <cell r="G1072"/>
          <cell r="H1072"/>
          <cell r="I1072"/>
        </row>
        <row r="1073">
          <cell r="A1073">
            <v>311410</v>
          </cell>
          <cell r="B1073" t="str">
            <v>CARMO DE MINAS</v>
          </cell>
          <cell r="C1073" t="str">
            <v>MG</v>
          </cell>
          <cell r="D1073">
            <v>153322</v>
          </cell>
          <cell r="E1073">
            <v>567164</v>
          </cell>
          <cell r="F1073"/>
          <cell r="G1073"/>
          <cell r="H1073"/>
          <cell r="I1073"/>
        </row>
        <row r="1074">
          <cell r="A1074">
            <v>313050</v>
          </cell>
          <cell r="B1074" t="str">
            <v>ILICINEA</v>
          </cell>
          <cell r="C1074" t="str">
            <v>MG</v>
          </cell>
          <cell r="D1074">
            <v>91101</v>
          </cell>
          <cell r="E1074">
            <v>469433</v>
          </cell>
          <cell r="F1074"/>
          <cell r="G1074"/>
          <cell r="H1074"/>
          <cell r="I1074"/>
        </row>
        <row r="1075">
          <cell r="A1075">
            <v>354610</v>
          </cell>
          <cell r="B1075" t="str">
            <v>SANTA CLARA D'OESTE</v>
          </cell>
          <cell r="C1075" t="str">
            <v>SP</v>
          </cell>
          <cell r="D1075">
            <v>49145</v>
          </cell>
          <cell r="E1075">
            <v>283094</v>
          </cell>
          <cell r="F1075"/>
          <cell r="G1075"/>
          <cell r="H1075"/>
          <cell r="I1075"/>
        </row>
        <row r="1076">
          <cell r="A1076">
            <v>311630</v>
          </cell>
          <cell r="B1076" t="str">
            <v>CIPOTANEA</v>
          </cell>
          <cell r="C1076" t="str">
            <v>MG</v>
          </cell>
          <cell r="D1076">
            <v>154228</v>
          </cell>
          <cell r="E1076">
            <v>767123</v>
          </cell>
          <cell r="F1076"/>
          <cell r="G1076"/>
          <cell r="H1076"/>
          <cell r="I1076"/>
        </row>
        <row r="1077">
          <cell r="A1077">
            <v>311280</v>
          </cell>
          <cell r="B1077" t="str">
            <v>CAPITOLIO</v>
          </cell>
          <cell r="C1077" t="str">
            <v>MG</v>
          </cell>
          <cell r="D1077">
            <v>80050</v>
          </cell>
          <cell r="E1077">
            <v>358720</v>
          </cell>
          <cell r="F1077"/>
          <cell r="G1077"/>
          <cell r="H1077"/>
          <cell r="I1077"/>
        </row>
        <row r="1078">
          <cell r="A1078">
            <v>420210</v>
          </cell>
          <cell r="B1078" t="str">
            <v>BARRA VELHA</v>
          </cell>
          <cell r="C1078" t="str">
            <v>SC</v>
          </cell>
          <cell r="D1078">
            <v>212431</v>
          </cell>
          <cell r="E1078"/>
          <cell r="F1078"/>
          <cell r="G1078"/>
          <cell r="H1078"/>
          <cell r="I1078"/>
        </row>
        <row r="1079">
          <cell r="A1079">
            <v>421125</v>
          </cell>
          <cell r="B1079" t="str">
            <v>MORRO GRANDE</v>
          </cell>
          <cell r="C1079" t="str">
            <v>SC</v>
          </cell>
          <cell r="D1079">
            <v>64164</v>
          </cell>
          <cell r="E1079">
            <v>299453</v>
          </cell>
          <cell r="F1079"/>
          <cell r="G1079"/>
          <cell r="H1079"/>
          <cell r="I1079"/>
        </row>
        <row r="1080">
          <cell r="A1080">
            <v>352650</v>
          </cell>
          <cell r="B1080" t="str">
            <v>LAVINIA</v>
          </cell>
          <cell r="C1080" t="str">
            <v>SP</v>
          </cell>
          <cell r="D1080">
            <v>84496</v>
          </cell>
          <cell r="E1080">
            <v>257594</v>
          </cell>
          <cell r="F1080"/>
          <cell r="G1080"/>
          <cell r="H1080"/>
          <cell r="I1080"/>
        </row>
        <row r="1081">
          <cell r="A1081">
            <v>314240</v>
          </cell>
          <cell r="B1081" t="str">
            <v>MOEMA</v>
          </cell>
          <cell r="C1081" t="str">
            <v>MG</v>
          </cell>
          <cell r="D1081">
            <v>27021</v>
          </cell>
          <cell r="E1081">
            <v>208278</v>
          </cell>
          <cell r="F1081"/>
          <cell r="G1081"/>
          <cell r="H1081"/>
          <cell r="I1081"/>
        </row>
        <row r="1082">
          <cell r="A1082">
            <v>315250</v>
          </cell>
          <cell r="B1082" t="str">
            <v>POUSO ALEGRE</v>
          </cell>
          <cell r="C1082" t="str">
            <v>MG</v>
          </cell>
          <cell r="D1082">
            <v>145442</v>
          </cell>
          <cell r="E1082">
            <v>20832061</v>
          </cell>
          <cell r="F1082"/>
          <cell r="G1082"/>
          <cell r="H1082"/>
          <cell r="I1082"/>
        </row>
        <row r="1083">
          <cell r="A1083">
            <v>314015</v>
          </cell>
          <cell r="B1083" t="str">
            <v>MARIO CAMPOS</v>
          </cell>
          <cell r="C1083" t="str">
            <v>MG</v>
          </cell>
          <cell r="D1083"/>
          <cell r="E1083">
            <v>11699191</v>
          </cell>
          <cell r="F1083"/>
          <cell r="G1083"/>
          <cell r="H1083"/>
          <cell r="I1083"/>
        </row>
        <row r="1084">
          <cell r="A1084">
            <v>510558</v>
          </cell>
          <cell r="B1084" t="str">
            <v>MARCELANDIA</v>
          </cell>
          <cell r="C1084" t="str">
            <v>MT</v>
          </cell>
          <cell r="D1084">
            <v>78586</v>
          </cell>
          <cell r="E1084">
            <v>1676564</v>
          </cell>
          <cell r="F1084"/>
          <cell r="G1084"/>
          <cell r="H1084"/>
          <cell r="I1084"/>
        </row>
        <row r="1085">
          <cell r="A1085">
            <v>310080</v>
          </cell>
          <cell r="B1085" t="str">
            <v>AGUANIL</v>
          </cell>
          <cell r="C1085" t="str">
            <v>MG</v>
          </cell>
          <cell r="D1085">
            <v>173566</v>
          </cell>
          <cell r="E1085">
            <v>554307</v>
          </cell>
          <cell r="F1085"/>
          <cell r="G1085"/>
          <cell r="H1085"/>
          <cell r="I1085"/>
        </row>
        <row r="1086">
          <cell r="A1086">
            <v>315920</v>
          </cell>
          <cell r="B1086" t="str">
            <v>SANTA RITA DE CALDAS</v>
          </cell>
          <cell r="C1086" t="str">
            <v>MG</v>
          </cell>
          <cell r="D1086">
            <v>4979</v>
          </cell>
          <cell r="E1086">
            <v>4014531</v>
          </cell>
          <cell r="F1086"/>
          <cell r="G1086"/>
          <cell r="H1086"/>
          <cell r="I1086"/>
        </row>
        <row r="1087">
          <cell r="A1087">
            <v>352725</v>
          </cell>
          <cell r="B1087" t="str">
            <v>LOURDES</v>
          </cell>
          <cell r="C1087" t="str">
            <v>SP</v>
          </cell>
          <cell r="D1087"/>
          <cell r="E1087"/>
          <cell r="F1087"/>
          <cell r="G1087"/>
          <cell r="H1087"/>
          <cell r="I1087"/>
        </row>
        <row r="1088">
          <cell r="A1088">
            <v>314760</v>
          </cell>
          <cell r="B1088" t="str">
            <v>PASSA QUATRO</v>
          </cell>
          <cell r="C1088" t="str">
            <v>MG</v>
          </cell>
          <cell r="D1088">
            <v>122115</v>
          </cell>
          <cell r="E1088">
            <v>771954</v>
          </cell>
          <cell r="F1088"/>
          <cell r="G1088"/>
          <cell r="H1088"/>
          <cell r="I1088"/>
        </row>
        <row r="1089">
          <cell r="A1089">
            <v>421715</v>
          </cell>
          <cell r="B1089" t="str">
            <v>SAO MIGUEL DA BOA VISTA</v>
          </cell>
          <cell r="C1089" t="str">
            <v>SC</v>
          </cell>
          <cell r="D1089">
            <v>67692</v>
          </cell>
          <cell r="E1089">
            <v>372799</v>
          </cell>
          <cell r="F1089"/>
          <cell r="G1089"/>
          <cell r="H1089"/>
          <cell r="I1089"/>
        </row>
        <row r="1090">
          <cell r="A1090">
            <v>311900</v>
          </cell>
          <cell r="B1090" t="str">
            <v>CORDISLANDIA</v>
          </cell>
          <cell r="C1090" t="str">
            <v>MG</v>
          </cell>
          <cell r="D1090">
            <v>914</v>
          </cell>
          <cell r="E1090">
            <v>1541119</v>
          </cell>
          <cell r="F1090"/>
          <cell r="G1090"/>
          <cell r="H1090"/>
          <cell r="I1090"/>
        </row>
        <row r="1091">
          <cell r="A1091">
            <v>351910</v>
          </cell>
          <cell r="B1091" t="str">
            <v>IACANGA</v>
          </cell>
          <cell r="C1091" t="str">
            <v>SP</v>
          </cell>
          <cell r="D1091">
            <v>211808</v>
          </cell>
          <cell r="E1091">
            <v>1564241</v>
          </cell>
          <cell r="F1091"/>
          <cell r="G1091"/>
          <cell r="H1091"/>
          <cell r="I1091"/>
        </row>
        <row r="1092">
          <cell r="A1092">
            <v>316210</v>
          </cell>
          <cell r="B1092" t="str">
            <v>SAO GOTARDO</v>
          </cell>
          <cell r="C1092" t="str">
            <v>MG</v>
          </cell>
          <cell r="D1092">
            <v>140584</v>
          </cell>
          <cell r="E1092">
            <v>583632</v>
          </cell>
          <cell r="F1092"/>
          <cell r="G1092"/>
          <cell r="H1092"/>
          <cell r="I1092"/>
        </row>
        <row r="1093">
          <cell r="A1093">
            <v>311780</v>
          </cell>
          <cell r="B1093" t="str">
            <v>CONCEICAO DOS OUROS</v>
          </cell>
          <cell r="C1093" t="str">
            <v>MG</v>
          </cell>
          <cell r="D1093">
            <v>77126</v>
          </cell>
          <cell r="E1093">
            <v>9436065</v>
          </cell>
          <cell r="F1093"/>
          <cell r="G1093"/>
          <cell r="H1093"/>
          <cell r="I1093"/>
        </row>
        <row r="1094">
          <cell r="A1094">
            <v>312890</v>
          </cell>
          <cell r="B1094" t="str">
            <v>GUIMARANIA</v>
          </cell>
          <cell r="C1094" t="str">
            <v>MG</v>
          </cell>
          <cell r="D1094">
            <v>84807</v>
          </cell>
          <cell r="E1094">
            <v>321310</v>
          </cell>
          <cell r="F1094"/>
          <cell r="G1094"/>
          <cell r="H1094"/>
          <cell r="I1094"/>
        </row>
        <row r="1095">
          <cell r="A1095">
            <v>313920</v>
          </cell>
          <cell r="B1095" t="str">
            <v>MALACACHETA</v>
          </cell>
          <cell r="C1095" t="str">
            <v>MG</v>
          </cell>
          <cell r="D1095">
            <v>352186</v>
          </cell>
          <cell r="E1095">
            <v>3002498</v>
          </cell>
          <cell r="F1095"/>
          <cell r="G1095"/>
          <cell r="H1095"/>
          <cell r="I1095"/>
        </row>
        <row r="1096">
          <cell r="A1096">
            <v>410310</v>
          </cell>
          <cell r="B1096" t="str">
            <v>BOCAIUVA DO SUL</v>
          </cell>
          <cell r="C1096" t="str">
            <v>PR</v>
          </cell>
          <cell r="D1096">
            <v>155873</v>
          </cell>
          <cell r="E1096">
            <v>2445546</v>
          </cell>
          <cell r="F1096"/>
          <cell r="G1096"/>
          <cell r="H1096"/>
          <cell r="I1096"/>
        </row>
        <row r="1097">
          <cell r="A1097">
            <v>315910</v>
          </cell>
          <cell r="B1097" t="str">
            <v>SANTANA DOS MONTES</v>
          </cell>
          <cell r="C1097" t="str">
            <v>MG</v>
          </cell>
          <cell r="D1097">
            <v>2418</v>
          </cell>
          <cell r="E1097">
            <v>1031200</v>
          </cell>
          <cell r="F1097"/>
          <cell r="G1097"/>
          <cell r="H1097"/>
          <cell r="I1097"/>
        </row>
        <row r="1098">
          <cell r="A1098">
            <v>310310</v>
          </cell>
          <cell r="B1098" t="str">
            <v>ANTONIO PRADO DE MINAS</v>
          </cell>
          <cell r="C1098" t="str">
            <v>MG</v>
          </cell>
          <cell r="D1098">
            <v>23390</v>
          </cell>
          <cell r="E1098">
            <v>1557810</v>
          </cell>
          <cell r="F1098"/>
          <cell r="G1098"/>
          <cell r="H1098"/>
          <cell r="I1098"/>
        </row>
        <row r="1099">
          <cell r="A1099">
            <v>310430</v>
          </cell>
          <cell r="B1099" t="str">
            <v>AREADO</v>
          </cell>
          <cell r="C1099" t="str">
            <v>MG</v>
          </cell>
          <cell r="D1099">
            <v>106068</v>
          </cell>
          <cell r="E1099">
            <v>2726634</v>
          </cell>
          <cell r="F1099"/>
          <cell r="G1099"/>
          <cell r="H1099"/>
          <cell r="I1099"/>
        </row>
        <row r="1100">
          <cell r="A1100">
            <v>310890</v>
          </cell>
          <cell r="B1100" t="str">
            <v>BRAZOPOLIS</v>
          </cell>
          <cell r="C1100" t="str">
            <v>MG</v>
          </cell>
          <cell r="D1100">
            <v>510242</v>
          </cell>
          <cell r="E1100">
            <v>4870629</v>
          </cell>
          <cell r="F1100"/>
          <cell r="G1100"/>
          <cell r="H1100"/>
          <cell r="I1100"/>
        </row>
        <row r="1101">
          <cell r="A1101">
            <v>316970</v>
          </cell>
          <cell r="B1101" t="str">
            <v>TURMALINA</v>
          </cell>
          <cell r="C1101" t="str">
            <v>MG</v>
          </cell>
          <cell r="D1101">
            <v>45352</v>
          </cell>
          <cell r="E1101">
            <v>1201666</v>
          </cell>
          <cell r="F1101"/>
          <cell r="G1101"/>
          <cell r="H1101"/>
          <cell r="I1101"/>
        </row>
        <row r="1102">
          <cell r="A1102">
            <v>432252</v>
          </cell>
          <cell r="B1102" t="str">
            <v>VALE VERDE</v>
          </cell>
          <cell r="C1102" t="str">
            <v>RS</v>
          </cell>
          <cell r="D1102">
            <v>43584</v>
          </cell>
          <cell r="E1102"/>
          <cell r="F1102"/>
          <cell r="G1102"/>
          <cell r="H1102"/>
          <cell r="I1102"/>
        </row>
        <row r="1103">
          <cell r="A1103">
            <v>315690</v>
          </cell>
          <cell r="B1103" t="str">
            <v>SACRAMENTO</v>
          </cell>
          <cell r="C1103" t="str">
            <v>MG</v>
          </cell>
          <cell r="D1103">
            <v>483875</v>
          </cell>
          <cell r="E1103">
            <v>3806496</v>
          </cell>
          <cell r="F1103"/>
          <cell r="G1103"/>
          <cell r="H1103"/>
          <cell r="I1103"/>
        </row>
        <row r="1104">
          <cell r="A1104">
            <v>315400</v>
          </cell>
          <cell r="B1104" t="str">
            <v>RAUL SOARES</v>
          </cell>
          <cell r="C1104" t="str">
            <v>MG</v>
          </cell>
          <cell r="D1104">
            <v>39568</v>
          </cell>
          <cell r="E1104">
            <v>1129685</v>
          </cell>
          <cell r="F1104"/>
          <cell r="G1104"/>
          <cell r="H1104"/>
          <cell r="I1104"/>
        </row>
        <row r="1105">
          <cell r="A1105">
            <v>312940</v>
          </cell>
          <cell r="B1105" t="str">
            <v>IBERTIOGA</v>
          </cell>
          <cell r="C1105" t="str">
            <v>MG</v>
          </cell>
          <cell r="D1105">
            <v>109694</v>
          </cell>
          <cell r="E1105">
            <v>530755</v>
          </cell>
          <cell r="F1105"/>
          <cell r="G1105"/>
          <cell r="H1105"/>
          <cell r="I1105"/>
        </row>
        <row r="1106">
          <cell r="A1106">
            <v>315470</v>
          </cell>
          <cell r="B1106" t="str">
            <v>RIBEIRAO VERMELHO</v>
          </cell>
          <cell r="C1106" t="str">
            <v>MG</v>
          </cell>
          <cell r="D1106">
            <v>87</v>
          </cell>
          <cell r="E1106">
            <v>276943</v>
          </cell>
          <cell r="F1106"/>
          <cell r="G1106"/>
          <cell r="H1106"/>
          <cell r="I1106"/>
        </row>
        <row r="1107">
          <cell r="A1107">
            <v>313750</v>
          </cell>
          <cell r="B1107" t="str">
            <v>LAGOA FORMOSA</v>
          </cell>
          <cell r="C1107" t="str">
            <v>MG</v>
          </cell>
          <cell r="D1107">
            <v>138748</v>
          </cell>
          <cell r="E1107">
            <v>689117</v>
          </cell>
          <cell r="F1107"/>
          <cell r="G1107"/>
          <cell r="H1107"/>
          <cell r="I1107"/>
        </row>
        <row r="1108">
          <cell r="A1108">
            <v>330590</v>
          </cell>
          <cell r="B1108" t="str">
            <v>TRAJANO DE MORAES</v>
          </cell>
          <cell r="C1108" t="str">
            <v>RJ</v>
          </cell>
          <cell r="D1108"/>
          <cell r="E1108"/>
          <cell r="F1108"/>
          <cell r="G1108"/>
          <cell r="H1108"/>
          <cell r="I1108"/>
        </row>
        <row r="1109">
          <cell r="A1109">
            <v>354880</v>
          </cell>
          <cell r="B1109" t="str">
            <v>SAO CAETANO DO SUL</v>
          </cell>
          <cell r="C1109" t="str">
            <v>SP</v>
          </cell>
          <cell r="D1109">
            <v>2873040</v>
          </cell>
          <cell r="E1109">
            <v>6413401</v>
          </cell>
          <cell r="F1109"/>
          <cell r="G1109"/>
          <cell r="H1109"/>
          <cell r="I1109"/>
        </row>
        <row r="1110">
          <cell r="A1110">
            <v>312300</v>
          </cell>
          <cell r="B1110" t="str">
            <v>DORES DE CAMPOS</v>
          </cell>
          <cell r="C1110" t="str">
            <v>MG</v>
          </cell>
          <cell r="D1110">
            <v>66687</v>
          </cell>
          <cell r="E1110">
            <v>357335</v>
          </cell>
          <cell r="F1110"/>
          <cell r="G1110"/>
          <cell r="H1110"/>
          <cell r="I1110"/>
        </row>
        <row r="1111">
          <cell r="A1111">
            <v>350730</v>
          </cell>
          <cell r="B1111" t="str">
            <v>BORACEIA</v>
          </cell>
          <cell r="C1111" t="str">
            <v>SP</v>
          </cell>
          <cell r="D1111">
            <v>16649</v>
          </cell>
          <cell r="E1111">
            <v>234533</v>
          </cell>
          <cell r="F1111"/>
          <cell r="G1111"/>
          <cell r="H1111"/>
          <cell r="I1111"/>
        </row>
        <row r="1112">
          <cell r="A1112">
            <v>312352</v>
          </cell>
          <cell r="B1112" t="str">
            <v>DURANDE</v>
          </cell>
          <cell r="C1112" t="str">
            <v>MG</v>
          </cell>
          <cell r="D1112">
            <v>101113</v>
          </cell>
          <cell r="E1112">
            <v>1415130</v>
          </cell>
          <cell r="F1112"/>
          <cell r="G1112"/>
          <cell r="H1112"/>
          <cell r="I1112"/>
        </row>
        <row r="1113">
          <cell r="A1113">
            <v>315190</v>
          </cell>
          <cell r="B1113" t="str">
            <v>POCRANE</v>
          </cell>
          <cell r="C1113" t="str">
            <v>MG</v>
          </cell>
          <cell r="D1113">
            <v>261</v>
          </cell>
          <cell r="E1113">
            <v>1110677</v>
          </cell>
          <cell r="F1113"/>
          <cell r="G1113"/>
          <cell r="H1113"/>
          <cell r="I1113"/>
        </row>
        <row r="1114">
          <cell r="A1114">
            <v>311810</v>
          </cell>
          <cell r="B1114" t="str">
            <v>CONGONHAS DO NORTE</v>
          </cell>
          <cell r="C1114" t="str">
            <v>MG</v>
          </cell>
          <cell r="D1114">
            <v>95038</v>
          </cell>
          <cell r="E1114">
            <v>777897</v>
          </cell>
          <cell r="F1114"/>
          <cell r="G1114"/>
          <cell r="H1114"/>
          <cell r="I1114"/>
        </row>
        <row r="1115">
          <cell r="A1115">
            <v>316695</v>
          </cell>
          <cell r="B1115" t="str">
            <v>SERRANOPOLIS DE MINAS</v>
          </cell>
          <cell r="C1115" t="str">
            <v>MG</v>
          </cell>
          <cell r="D1115">
            <v>57539</v>
          </cell>
          <cell r="E1115">
            <v>545266</v>
          </cell>
          <cell r="F1115"/>
          <cell r="G1115"/>
          <cell r="H1115"/>
          <cell r="I1115"/>
        </row>
        <row r="1116">
          <cell r="A1116">
            <v>352380</v>
          </cell>
          <cell r="B1116" t="str">
            <v>ITOBI</v>
          </cell>
          <cell r="C1116" t="str">
            <v>SP</v>
          </cell>
          <cell r="D1116"/>
          <cell r="E1116"/>
          <cell r="F1116"/>
          <cell r="G1116"/>
          <cell r="H1116"/>
          <cell r="I1116"/>
        </row>
        <row r="1117">
          <cell r="A1117">
            <v>317060</v>
          </cell>
          <cell r="B1117" t="str">
            <v>VARGEM BONITA</v>
          </cell>
          <cell r="C1117" t="str">
            <v>MG</v>
          </cell>
          <cell r="D1117">
            <v>17121</v>
          </cell>
          <cell r="E1117">
            <v>253504</v>
          </cell>
          <cell r="F1117"/>
          <cell r="G1117"/>
          <cell r="H1117"/>
          <cell r="I1117"/>
        </row>
        <row r="1118">
          <cell r="A1118">
            <v>311330</v>
          </cell>
          <cell r="B1118" t="str">
            <v>CARANGOLA</v>
          </cell>
          <cell r="C1118" t="str">
            <v>MG</v>
          </cell>
          <cell r="D1118">
            <v>391041</v>
          </cell>
          <cell r="E1118">
            <v>5224370</v>
          </cell>
          <cell r="F1118"/>
          <cell r="G1118"/>
          <cell r="H1118"/>
          <cell r="I1118"/>
        </row>
        <row r="1119">
          <cell r="A1119">
            <v>420160</v>
          </cell>
          <cell r="B1119" t="str">
            <v>ARROIO TRINTA</v>
          </cell>
          <cell r="C1119" t="str">
            <v>SC</v>
          </cell>
          <cell r="D1119"/>
          <cell r="E1119">
            <v>366942</v>
          </cell>
          <cell r="F1119"/>
          <cell r="G1119"/>
          <cell r="H1119"/>
          <cell r="I1119"/>
        </row>
        <row r="1120">
          <cell r="A1120">
            <v>316220</v>
          </cell>
          <cell r="B1120" t="str">
            <v>SAO JOAO BATISTA DO GLORIA</v>
          </cell>
          <cell r="C1120" t="str">
            <v>MG</v>
          </cell>
          <cell r="D1120">
            <v>582</v>
          </cell>
          <cell r="E1120">
            <v>3546901</v>
          </cell>
          <cell r="F1120"/>
          <cell r="G1120"/>
          <cell r="H1120"/>
          <cell r="I1120"/>
        </row>
        <row r="1121">
          <cell r="A1121">
            <v>314420</v>
          </cell>
          <cell r="B1121" t="str">
            <v>NACIP RAYDAN</v>
          </cell>
          <cell r="C1121" t="str">
            <v>MG</v>
          </cell>
          <cell r="D1121">
            <v>47485</v>
          </cell>
          <cell r="E1121">
            <v>1109586</v>
          </cell>
          <cell r="F1121"/>
          <cell r="G1121"/>
          <cell r="H1121"/>
          <cell r="I1121"/>
        </row>
        <row r="1122">
          <cell r="A1122">
            <v>316430</v>
          </cell>
          <cell r="B1122" t="str">
            <v>SAO ROQUE DE MINAS</v>
          </cell>
          <cell r="C1122" t="str">
            <v>MG</v>
          </cell>
          <cell r="D1122">
            <v>32297</v>
          </cell>
          <cell r="E1122">
            <v>148931</v>
          </cell>
          <cell r="F1122"/>
          <cell r="G1122"/>
          <cell r="H1122"/>
          <cell r="I1122"/>
        </row>
        <row r="1123">
          <cell r="A1123">
            <v>316490</v>
          </cell>
          <cell r="B1123" t="str">
            <v>SAO SEBASTIAO DO RIO VERDE</v>
          </cell>
          <cell r="C1123" t="str">
            <v>MG</v>
          </cell>
          <cell r="D1123">
            <v>7507</v>
          </cell>
          <cell r="E1123">
            <v>387752</v>
          </cell>
          <cell r="F1123"/>
          <cell r="G1123"/>
          <cell r="H1123"/>
          <cell r="I1123"/>
        </row>
        <row r="1124">
          <cell r="A1124">
            <v>430340</v>
          </cell>
          <cell r="B1124" t="str">
            <v>CAICARA</v>
          </cell>
          <cell r="C1124" t="str">
            <v>RS</v>
          </cell>
          <cell r="D1124">
            <v>38813</v>
          </cell>
          <cell r="E1124">
            <v>109709</v>
          </cell>
          <cell r="F1124"/>
          <cell r="G1124"/>
          <cell r="H1124"/>
          <cell r="I1124"/>
        </row>
        <row r="1125">
          <cell r="A1125">
            <v>316650</v>
          </cell>
          <cell r="B1125" t="str">
            <v>SERRA AZUL DE MINAS</v>
          </cell>
          <cell r="C1125" t="str">
            <v>MG</v>
          </cell>
          <cell r="D1125">
            <v>53749</v>
          </cell>
          <cell r="E1125">
            <v>3134943</v>
          </cell>
          <cell r="F1125"/>
          <cell r="G1125"/>
          <cell r="H1125"/>
          <cell r="I1125"/>
        </row>
        <row r="1126">
          <cell r="A1126">
            <v>312087</v>
          </cell>
          <cell r="B1126" t="str">
            <v>CURRAL DE DENTRO</v>
          </cell>
          <cell r="C1126" t="str">
            <v>MG</v>
          </cell>
          <cell r="D1126">
            <v>39507</v>
          </cell>
          <cell r="E1126">
            <v>2268254</v>
          </cell>
          <cell r="F1126"/>
          <cell r="G1126"/>
          <cell r="H1126"/>
          <cell r="I1126"/>
        </row>
        <row r="1127">
          <cell r="A1127">
            <v>310120</v>
          </cell>
          <cell r="B1127" t="str">
            <v>AIURUOCA</v>
          </cell>
          <cell r="C1127" t="str">
            <v>MG</v>
          </cell>
          <cell r="D1127">
            <v>68620</v>
          </cell>
          <cell r="E1127">
            <v>921140</v>
          </cell>
          <cell r="F1127"/>
          <cell r="G1127"/>
          <cell r="H1127"/>
          <cell r="I1127"/>
        </row>
        <row r="1128">
          <cell r="A1128">
            <v>313980</v>
          </cell>
          <cell r="B1128" t="str">
            <v>MAR DE ESPANHA</v>
          </cell>
          <cell r="C1128" t="str">
            <v>MG</v>
          </cell>
          <cell r="D1128">
            <v>151828</v>
          </cell>
          <cell r="E1128">
            <v>565474</v>
          </cell>
          <cell r="F1128"/>
          <cell r="G1128"/>
          <cell r="H1128"/>
          <cell r="I1128"/>
        </row>
        <row r="1129">
          <cell r="A1129">
            <v>316870</v>
          </cell>
          <cell r="B1129" t="str">
            <v>TIMOTEO</v>
          </cell>
          <cell r="C1129" t="str">
            <v>MG</v>
          </cell>
          <cell r="D1129">
            <v>1831</v>
          </cell>
          <cell r="E1129">
            <v>24647255</v>
          </cell>
          <cell r="F1129"/>
          <cell r="G1129"/>
          <cell r="H1129"/>
          <cell r="I1129"/>
        </row>
        <row r="1130">
          <cell r="A1130">
            <v>316380</v>
          </cell>
          <cell r="B1130" t="str">
            <v>SAO MIGUEL DO ANTA</v>
          </cell>
          <cell r="C1130" t="str">
            <v>MG</v>
          </cell>
          <cell r="D1130">
            <v>51299</v>
          </cell>
          <cell r="E1130">
            <v>411517</v>
          </cell>
          <cell r="F1130"/>
          <cell r="G1130"/>
          <cell r="H1130"/>
          <cell r="I1130"/>
        </row>
        <row r="1131">
          <cell r="A1131">
            <v>421875</v>
          </cell>
          <cell r="B1131" t="str">
            <v>TUNAPOLIS</v>
          </cell>
          <cell r="C1131" t="str">
            <v>SC</v>
          </cell>
          <cell r="D1131">
            <v>165813</v>
          </cell>
          <cell r="E1131">
            <v>1201924</v>
          </cell>
          <cell r="F1131"/>
          <cell r="G1131"/>
          <cell r="H1131"/>
          <cell r="I1131"/>
        </row>
        <row r="1132">
          <cell r="A1132">
            <v>312245</v>
          </cell>
          <cell r="B1132" t="str">
            <v>DIVISOPOLIS</v>
          </cell>
          <cell r="C1132" t="str">
            <v>MG</v>
          </cell>
          <cell r="D1132">
            <v>438</v>
          </cell>
          <cell r="E1132">
            <v>862322</v>
          </cell>
          <cell r="F1132"/>
          <cell r="G1132"/>
          <cell r="H1132"/>
          <cell r="I1132"/>
        </row>
        <row r="1133">
          <cell r="A1133">
            <v>313760</v>
          </cell>
          <cell r="B1133" t="str">
            <v>LAGOA SANTA</v>
          </cell>
          <cell r="C1133" t="str">
            <v>MG</v>
          </cell>
          <cell r="D1133">
            <v>693874</v>
          </cell>
          <cell r="E1133">
            <v>7926108</v>
          </cell>
          <cell r="F1133"/>
          <cell r="G1133"/>
          <cell r="H1133"/>
          <cell r="I1133"/>
        </row>
        <row r="1134">
          <cell r="A1134">
            <v>430800</v>
          </cell>
          <cell r="B1134" t="str">
            <v>FAXINAL DO SOTURNO</v>
          </cell>
          <cell r="C1134" t="str">
            <v>RS</v>
          </cell>
          <cell r="D1134">
            <v>78505</v>
          </cell>
          <cell r="E1134">
            <v>400166</v>
          </cell>
          <cell r="F1134"/>
          <cell r="G1134"/>
          <cell r="H1134"/>
          <cell r="I1134"/>
        </row>
        <row r="1135">
          <cell r="A1135">
            <v>315730</v>
          </cell>
          <cell r="B1135" t="str">
            <v>SANTA BARBARA DO TUGURIO</v>
          </cell>
          <cell r="C1135" t="str">
            <v>MG</v>
          </cell>
          <cell r="D1135">
            <v>56379</v>
          </cell>
          <cell r="E1135">
            <v>1227951</v>
          </cell>
          <cell r="F1135"/>
          <cell r="G1135"/>
          <cell r="H1135"/>
          <cell r="I1135"/>
        </row>
        <row r="1136">
          <cell r="A1136">
            <v>352600</v>
          </cell>
          <cell r="B1136" t="str">
            <v>JUNQUEIROPOLIS</v>
          </cell>
          <cell r="C1136" t="str">
            <v>SP</v>
          </cell>
          <cell r="D1136">
            <v>231967</v>
          </cell>
          <cell r="E1136">
            <v>59070153</v>
          </cell>
          <cell r="F1136"/>
          <cell r="G1136"/>
          <cell r="H1136"/>
          <cell r="I1136"/>
        </row>
        <row r="1137">
          <cell r="A1137">
            <v>313940</v>
          </cell>
          <cell r="B1137" t="str">
            <v>MANHUACU</v>
          </cell>
          <cell r="C1137" t="str">
            <v>MG</v>
          </cell>
          <cell r="D1137">
            <v>1124455</v>
          </cell>
          <cell r="E1137">
            <v>10324691</v>
          </cell>
          <cell r="F1137"/>
          <cell r="G1137"/>
          <cell r="H1137"/>
          <cell r="I1137"/>
        </row>
        <row r="1138">
          <cell r="A1138">
            <v>315100</v>
          </cell>
          <cell r="B1138" t="str">
            <v>PIRANGUINHO</v>
          </cell>
          <cell r="C1138" t="str">
            <v>MG</v>
          </cell>
          <cell r="D1138">
            <v>81767</v>
          </cell>
          <cell r="E1138">
            <v>2579910</v>
          </cell>
          <cell r="F1138"/>
          <cell r="G1138"/>
          <cell r="H1138"/>
          <cell r="I1138"/>
        </row>
        <row r="1139">
          <cell r="A1139">
            <v>351020</v>
          </cell>
          <cell r="B1139" t="str">
            <v>CAPAO BONITO</v>
          </cell>
          <cell r="C1139" t="str">
            <v>SP</v>
          </cell>
          <cell r="D1139">
            <v>258471</v>
          </cell>
          <cell r="E1139">
            <v>367045</v>
          </cell>
          <cell r="F1139"/>
          <cell r="G1139"/>
          <cell r="H1139"/>
          <cell r="I1139"/>
        </row>
        <row r="1140">
          <cell r="A1140">
            <v>315080</v>
          </cell>
          <cell r="B1140" t="str">
            <v>PIRANGA</v>
          </cell>
          <cell r="C1140" t="str">
            <v>MG</v>
          </cell>
          <cell r="D1140">
            <v>239530</v>
          </cell>
          <cell r="E1140">
            <v>1458280</v>
          </cell>
          <cell r="F1140"/>
          <cell r="G1140"/>
          <cell r="H1140"/>
          <cell r="I1140"/>
        </row>
        <row r="1141">
          <cell r="A1141">
            <v>421569</v>
          </cell>
          <cell r="B1141" t="str">
            <v>SANTIAGO DO SUL</v>
          </cell>
          <cell r="C1141" t="str">
            <v>SC</v>
          </cell>
          <cell r="D1141">
            <v>51704</v>
          </cell>
          <cell r="E1141">
            <v>589060</v>
          </cell>
          <cell r="F1141"/>
          <cell r="G1141"/>
          <cell r="H1141"/>
          <cell r="I1141"/>
        </row>
        <row r="1142">
          <cell r="A1142">
            <v>311500</v>
          </cell>
          <cell r="B1142" t="str">
            <v>CASCALHO RICO</v>
          </cell>
          <cell r="C1142" t="str">
            <v>MG</v>
          </cell>
          <cell r="D1142">
            <v>16073</v>
          </cell>
          <cell r="E1142">
            <v>406570</v>
          </cell>
          <cell r="F1142"/>
          <cell r="G1142"/>
          <cell r="H1142"/>
          <cell r="I1142"/>
        </row>
        <row r="1143">
          <cell r="A1143">
            <v>312240</v>
          </cell>
          <cell r="B1143" t="str">
            <v>DIVISA NOVA</v>
          </cell>
          <cell r="C1143" t="str">
            <v>MG</v>
          </cell>
          <cell r="D1143">
            <v>42332</v>
          </cell>
          <cell r="E1143">
            <v>384934</v>
          </cell>
          <cell r="F1143"/>
          <cell r="G1143"/>
          <cell r="H1143"/>
          <cell r="I1143"/>
        </row>
        <row r="1144">
          <cell r="A1144">
            <v>354970</v>
          </cell>
          <cell r="B1144" t="str">
            <v>SAO JOSE DO RIO PARDO</v>
          </cell>
          <cell r="C1144" t="str">
            <v>SP</v>
          </cell>
          <cell r="D1144">
            <v>1897730</v>
          </cell>
          <cell r="E1144"/>
          <cell r="F1144"/>
          <cell r="G1144"/>
          <cell r="H1144"/>
          <cell r="I1144"/>
        </row>
        <row r="1145">
          <cell r="A1145">
            <v>410800</v>
          </cell>
          <cell r="B1145" t="str">
            <v>FLORESTOPOLIS</v>
          </cell>
          <cell r="C1145" t="str">
            <v>PR</v>
          </cell>
          <cell r="D1145">
            <v>100768</v>
          </cell>
          <cell r="E1145">
            <v>467888</v>
          </cell>
          <cell r="F1145"/>
          <cell r="G1145"/>
          <cell r="H1145"/>
          <cell r="I1145"/>
        </row>
        <row r="1146">
          <cell r="A1146">
            <v>420765</v>
          </cell>
          <cell r="B1146" t="str">
            <v>IPORA DO OESTE</v>
          </cell>
          <cell r="C1146" t="str">
            <v>SC</v>
          </cell>
          <cell r="D1146">
            <v>178374</v>
          </cell>
          <cell r="E1146">
            <v>1054549</v>
          </cell>
          <cell r="F1146"/>
          <cell r="G1146"/>
          <cell r="H1146"/>
          <cell r="I1146"/>
        </row>
        <row r="1147">
          <cell r="A1147">
            <v>420060</v>
          </cell>
          <cell r="B1147" t="str">
            <v>AGUAS MORNAS</v>
          </cell>
          <cell r="C1147" t="str">
            <v>SC</v>
          </cell>
          <cell r="D1147">
            <v>112261</v>
          </cell>
          <cell r="E1147">
            <v>481453</v>
          </cell>
          <cell r="F1147"/>
          <cell r="G1147"/>
          <cell r="H1147"/>
          <cell r="I1147"/>
        </row>
        <row r="1148">
          <cell r="A1148">
            <v>412015</v>
          </cell>
          <cell r="B1148" t="str">
            <v>PORTO BARREIRO</v>
          </cell>
          <cell r="C1148" t="str">
            <v>PR</v>
          </cell>
          <cell r="D1148"/>
          <cell r="E1148"/>
          <cell r="F1148"/>
          <cell r="G1148"/>
          <cell r="H1148"/>
          <cell r="I1148"/>
        </row>
        <row r="1149">
          <cell r="A1149">
            <v>510805</v>
          </cell>
          <cell r="B1149" t="str">
            <v>TERRA NOVA DO NORTE</v>
          </cell>
          <cell r="C1149" t="str">
            <v>MT</v>
          </cell>
          <cell r="D1149"/>
          <cell r="E1149"/>
          <cell r="F1149"/>
          <cell r="G1149"/>
          <cell r="H1149"/>
          <cell r="I1149"/>
        </row>
        <row r="1150">
          <cell r="A1150">
            <v>312900</v>
          </cell>
          <cell r="B1150" t="str">
            <v>GUIRICEMA</v>
          </cell>
          <cell r="C1150" t="str">
            <v>MG</v>
          </cell>
          <cell r="D1150">
            <v>79456</v>
          </cell>
          <cell r="E1150">
            <v>945365</v>
          </cell>
          <cell r="F1150"/>
          <cell r="G1150"/>
          <cell r="H1150"/>
          <cell r="I1150"/>
        </row>
        <row r="1151">
          <cell r="A1151">
            <v>352440</v>
          </cell>
          <cell r="B1151" t="str">
            <v>JACAREI</v>
          </cell>
          <cell r="C1151" t="str">
            <v>SP</v>
          </cell>
          <cell r="D1151">
            <v>2755741</v>
          </cell>
          <cell r="E1151">
            <v>4756422</v>
          </cell>
          <cell r="F1151"/>
          <cell r="G1151"/>
          <cell r="H1151"/>
          <cell r="I1151"/>
        </row>
        <row r="1152">
          <cell r="A1152">
            <v>310110</v>
          </cell>
          <cell r="B1152" t="str">
            <v>AIMORES</v>
          </cell>
          <cell r="C1152" t="str">
            <v>MG</v>
          </cell>
          <cell r="D1152">
            <v>86373</v>
          </cell>
          <cell r="E1152">
            <v>4475770</v>
          </cell>
          <cell r="F1152"/>
          <cell r="G1152"/>
          <cell r="H1152"/>
          <cell r="I1152"/>
        </row>
        <row r="1153">
          <cell r="A1153">
            <v>311787</v>
          </cell>
          <cell r="B1153" t="str">
            <v>CONFINS</v>
          </cell>
          <cell r="C1153" t="str">
            <v>MG</v>
          </cell>
          <cell r="D1153">
            <v>54363</v>
          </cell>
          <cell r="E1153">
            <v>1321593</v>
          </cell>
          <cell r="F1153"/>
          <cell r="G1153"/>
          <cell r="H1153"/>
          <cell r="I1153"/>
        </row>
        <row r="1154">
          <cell r="A1154">
            <v>431960</v>
          </cell>
          <cell r="B1154" t="str">
            <v>SAO SEPE</v>
          </cell>
          <cell r="C1154" t="str">
            <v>RS</v>
          </cell>
          <cell r="D1154">
            <v>289275</v>
          </cell>
          <cell r="E1154">
            <v>1869784</v>
          </cell>
          <cell r="F1154"/>
          <cell r="G1154"/>
          <cell r="H1154"/>
          <cell r="I1154"/>
        </row>
        <row r="1155">
          <cell r="A1155">
            <v>311860</v>
          </cell>
          <cell r="B1155" t="str">
            <v>CONTAGEM</v>
          </cell>
          <cell r="C1155" t="str">
            <v>MG</v>
          </cell>
          <cell r="D1155">
            <v>4811</v>
          </cell>
          <cell r="E1155">
            <v>8853487</v>
          </cell>
          <cell r="F1155"/>
          <cell r="G1155"/>
          <cell r="H1155"/>
          <cell r="I1155"/>
        </row>
        <row r="1156">
          <cell r="A1156">
            <v>312470</v>
          </cell>
          <cell r="B1156" t="str">
            <v>ESTRELA DO INDAIA</v>
          </cell>
          <cell r="C1156" t="str">
            <v>MG</v>
          </cell>
          <cell r="D1156">
            <v>47630</v>
          </cell>
          <cell r="E1156">
            <v>235770</v>
          </cell>
          <cell r="F1156"/>
          <cell r="G1156"/>
          <cell r="H1156"/>
          <cell r="I1156"/>
        </row>
        <row r="1157">
          <cell r="A1157">
            <v>313657</v>
          </cell>
          <cell r="B1157" t="str">
            <v>JOSENOPOLIS</v>
          </cell>
          <cell r="C1157" t="str">
            <v>MG</v>
          </cell>
          <cell r="D1157">
            <v>42702</v>
          </cell>
          <cell r="E1157">
            <v>584595</v>
          </cell>
          <cell r="F1157"/>
          <cell r="G1157"/>
          <cell r="H1157"/>
          <cell r="I1157"/>
        </row>
        <row r="1158">
          <cell r="A1158">
            <v>311070</v>
          </cell>
          <cell r="B1158" t="str">
            <v>CAMBUQUIRA</v>
          </cell>
          <cell r="C1158" t="str">
            <v>MG</v>
          </cell>
          <cell r="D1158">
            <v>87426</v>
          </cell>
          <cell r="E1158">
            <v>1277464</v>
          </cell>
          <cell r="F1158"/>
          <cell r="G1158"/>
          <cell r="H1158"/>
          <cell r="I1158"/>
        </row>
        <row r="1159">
          <cell r="A1159">
            <v>311390</v>
          </cell>
          <cell r="B1159" t="str">
            <v>CARMO DA CACHOEIRA</v>
          </cell>
          <cell r="C1159" t="str">
            <v>MG</v>
          </cell>
          <cell r="D1159">
            <v>23343</v>
          </cell>
          <cell r="E1159">
            <v>750562</v>
          </cell>
          <cell r="F1159"/>
          <cell r="G1159"/>
          <cell r="H1159"/>
          <cell r="I1159"/>
        </row>
        <row r="1160">
          <cell r="A1160">
            <v>314085</v>
          </cell>
          <cell r="B1160" t="str">
            <v>MATIAS CARDOSO</v>
          </cell>
          <cell r="C1160" t="str">
            <v>MG</v>
          </cell>
          <cell r="D1160">
            <v>123794</v>
          </cell>
          <cell r="E1160">
            <v>1766257</v>
          </cell>
          <cell r="F1160"/>
          <cell r="G1160"/>
          <cell r="H1160"/>
          <cell r="I1160"/>
        </row>
        <row r="1161">
          <cell r="A1161">
            <v>315930</v>
          </cell>
          <cell r="B1161" t="str">
            <v>SANTA RITA DE JACUTINGA</v>
          </cell>
          <cell r="C1161" t="str">
            <v>MG</v>
          </cell>
          <cell r="D1161">
            <v>26735</v>
          </cell>
          <cell r="E1161">
            <v>361059</v>
          </cell>
          <cell r="F1161"/>
          <cell r="G1161"/>
          <cell r="H1161"/>
          <cell r="I1161"/>
        </row>
        <row r="1162">
          <cell r="A1162">
            <v>310740</v>
          </cell>
          <cell r="B1162" t="str">
            <v>BOM DESPACHO</v>
          </cell>
          <cell r="C1162" t="str">
            <v>MG</v>
          </cell>
          <cell r="D1162">
            <v>371285</v>
          </cell>
          <cell r="E1162">
            <v>2585011</v>
          </cell>
          <cell r="F1162"/>
          <cell r="G1162"/>
          <cell r="H1162"/>
          <cell r="I1162"/>
        </row>
        <row r="1163">
          <cell r="A1163">
            <v>320530</v>
          </cell>
          <cell r="B1163" t="str">
            <v>VITORIA</v>
          </cell>
          <cell r="C1163" t="str">
            <v>ES</v>
          </cell>
          <cell r="D1163">
            <v>6366183</v>
          </cell>
          <cell r="E1163">
            <v>14050385</v>
          </cell>
          <cell r="F1163"/>
          <cell r="G1163"/>
          <cell r="H1163"/>
          <cell r="I1163"/>
        </row>
        <row r="1164">
          <cell r="A1164">
            <v>420290</v>
          </cell>
          <cell r="B1164" t="str">
            <v>BRUSQUE</v>
          </cell>
          <cell r="C1164" t="str">
            <v>SC</v>
          </cell>
          <cell r="D1164">
            <v>120872</v>
          </cell>
          <cell r="E1164">
            <v>5328331</v>
          </cell>
          <cell r="F1164"/>
          <cell r="G1164"/>
          <cell r="H1164"/>
          <cell r="I1164"/>
        </row>
        <row r="1165">
          <cell r="A1165">
            <v>420970</v>
          </cell>
          <cell r="B1165" t="str">
            <v>LEBON REGIS</v>
          </cell>
          <cell r="C1165" t="str">
            <v>SC</v>
          </cell>
          <cell r="D1165">
            <v>189275</v>
          </cell>
          <cell r="E1165">
            <v>1135772</v>
          </cell>
          <cell r="F1165"/>
          <cell r="G1165"/>
          <cell r="H1165"/>
          <cell r="I1165"/>
        </row>
        <row r="1166">
          <cell r="A1166">
            <v>315780</v>
          </cell>
          <cell r="B1166" t="str">
            <v>SANTA LUZIA</v>
          </cell>
          <cell r="C1166" t="str">
            <v>MG</v>
          </cell>
          <cell r="D1166">
            <v>32058</v>
          </cell>
          <cell r="E1166">
            <v>63598349</v>
          </cell>
          <cell r="F1166"/>
          <cell r="G1166"/>
          <cell r="H1166"/>
          <cell r="I1166"/>
        </row>
        <row r="1167">
          <cell r="A1167">
            <v>315570</v>
          </cell>
          <cell r="B1167" t="str">
            <v>RIO PIRACICABA</v>
          </cell>
          <cell r="C1167" t="str">
            <v>MG</v>
          </cell>
          <cell r="D1167">
            <v>110196</v>
          </cell>
          <cell r="E1167">
            <v>2093671</v>
          </cell>
          <cell r="F1167"/>
          <cell r="G1167"/>
          <cell r="H1167"/>
          <cell r="I1167"/>
        </row>
        <row r="1168">
          <cell r="A1168">
            <v>353160</v>
          </cell>
          <cell r="B1168" t="str">
            <v>MONTE CASTELO</v>
          </cell>
          <cell r="C1168" t="str">
            <v>SP</v>
          </cell>
          <cell r="D1168">
            <v>61289</v>
          </cell>
          <cell r="E1168"/>
          <cell r="F1168"/>
          <cell r="G1168"/>
          <cell r="H1168"/>
          <cell r="I1168"/>
        </row>
        <row r="1169">
          <cell r="A1169">
            <v>421055</v>
          </cell>
          <cell r="B1169" t="str">
            <v>MAREMA</v>
          </cell>
          <cell r="C1169" t="str">
            <v>SC</v>
          </cell>
          <cell r="D1169">
            <v>81232</v>
          </cell>
          <cell r="E1169">
            <v>373661</v>
          </cell>
          <cell r="F1169"/>
          <cell r="G1169"/>
          <cell r="H1169"/>
          <cell r="I1169"/>
        </row>
        <row r="1170">
          <cell r="A1170">
            <v>410400</v>
          </cell>
          <cell r="B1170" t="str">
            <v>CAMPINA GRANDE DO SUL</v>
          </cell>
          <cell r="C1170" t="str">
            <v>PR</v>
          </cell>
          <cell r="D1170"/>
          <cell r="E1170"/>
          <cell r="F1170"/>
          <cell r="G1170"/>
          <cell r="H1170"/>
          <cell r="I1170"/>
        </row>
        <row r="1171">
          <cell r="A1171">
            <v>310270</v>
          </cell>
          <cell r="B1171" t="str">
            <v>CACHOEIRA DE PAJEU</v>
          </cell>
          <cell r="C1171" t="str">
            <v>MG</v>
          </cell>
          <cell r="D1171">
            <v>109418</v>
          </cell>
          <cell r="E1171">
            <v>79883450</v>
          </cell>
          <cell r="F1171"/>
          <cell r="G1171"/>
          <cell r="H1171"/>
          <cell r="I1171"/>
        </row>
        <row r="1172">
          <cell r="A1172">
            <v>313870</v>
          </cell>
          <cell r="B1172" t="str">
            <v>LUMINARIAS</v>
          </cell>
          <cell r="C1172" t="str">
            <v>MG</v>
          </cell>
          <cell r="D1172">
            <v>78421</v>
          </cell>
          <cell r="E1172">
            <v>400188</v>
          </cell>
          <cell r="F1172"/>
          <cell r="G1172"/>
          <cell r="H1172"/>
          <cell r="I1172"/>
        </row>
        <row r="1173">
          <cell r="A1173">
            <v>353360</v>
          </cell>
          <cell r="B1173" t="str">
            <v>NUPORANGA</v>
          </cell>
          <cell r="C1173" t="str">
            <v>SP</v>
          </cell>
          <cell r="D1173"/>
          <cell r="E1173"/>
          <cell r="F1173"/>
          <cell r="G1173"/>
          <cell r="H1173"/>
          <cell r="I1173"/>
        </row>
        <row r="1174">
          <cell r="A1174">
            <v>353150</v>
          </cell>
          <cell r="B1174" t="str">
            <v>MONTE AZUL PAULISTA</v>
          </cell>
          <cell r="C1174" t="str">
            <v>SP</v>
          </cell>
          <cell r="D1174"/>
          <cell r="E1174">
            <v>1317314</v>
          </cell>
          <cell r="F1174"/>
          <cell r="G1174"/>
          <cell r="H1174"/>
          <cell r="I1174"/>
        </row>
        <row r="1175">
          <cell r="A1175">
            <v>510279</v>
          </cell>
          <cell r="B1175" t="str">
            <v>CARLINDA</v>
          </cell>
          <cell r="C1175" t="str">
            <v>MT</v>
          </cell>
          <cell r="D1175"/>
          <cell r="E1175">
            <v>808461</v>
          </cell>
          <cell r="F1175"/>
          <cell r="G1175"/>
          <cell r="H1175"/>
          <cell r="I1175"/>
        </row>
        <row r="1176">
          <cell r="A1176">
            <v>411630</v>
          </cell>
          <cell r="B1176" t="str">
            <v>MUNHOZ DE MELO</v>
          </cell>
          <cell r="C1176" t="str">
            <v>PR</v>
          </cell>
          <cell r="D1176"/>
          <cell r="E1176"/>
          <cell r="F1176"/>
          <cell r="G1176"/>
          <cell r="H1176"/>
          <cell r="I1176"/>
        </row>
        <row r="1177">
          <cell r="A1177">
            <v>312250</v>
          </cell>
          <cell r="B1177" t="str">
            <v>DOM CAVATI</v>
          </cell>
          <cell r="C1177" t="str">
            <v>MG</v>
          </cell>
          <cell r="D1177">
            <v>46098</v>
          </cell>
          <cell r="E1177">
            <v>512033</v>
          </cell>
          <cell r="F1177"/>
          <cell r="G1177"/>
          <cell r="H1177"/>
          <cell r="I1177"/>
        </row>
        <row r="1178">
          <cell r="A1178">
            <v>316950</v>
          </cell>
          <cell r="B1178" t="str">
            <v>TUMIRITINGA</v>
          </cell>
          <cell r="C1178" t="str">
            <v>MG</v>
          </cell>
          <cell r="D1178">
            <v>7257</v>
          </cell>
          <cell r="E1178">
            <v>974080</v>
          </cell>
          <cell r="F1178"/>
          <cell r="G1178"/>
          <cell r="H1178"/>
          <cell r="I1178"/>
        </row>
        <row r="1179">
          <cell r="A1179">
            <v>311180</v>
          </cell>
          <cell r="B1179" t="str">
            <v>CANAPOLIS</v>
          </cell>
          <cell r="C1179" t="str">
            <v>MG</v>
          </cell>
          <cell r="D1179">
            <v>65890</v>
          </cell>
          <cell r="E1179">
            <v>358511</v>
          </cell>
          <cell r="F1179"/>
          <cell r="G1179"/>
          <cell r="H1179"/>
          <cell r="I1179"/>
        </row>
        <row r="1180">
          <cell r="A1180">
            <v>421223</v>
          </cell>
          <cell r="B1180" t="str">
            <v>PARAISO</v>
          </cell>
          <cell r="C1180" t="str">
            <v>SC</v>
          </cell>
          <cell r="D1180">
            <v>49564</v>
          </cell>
          <cell r="E1180">
            <v>425431</v>
          </cell>
          <cell r="F1180"/>
          <cell r="G1180"/>
          <cell r="H1180"/>
          <cell r="I1180"/>
        </row>
        <row r="1181">
          <cell r="A1181">
            <v>312090</v>
          </cell>
          <cell r="B1181" t="str">
            <v>CURVELO</v>
          </cell>
          <cell r="C1181" t="str">
            <v>MG</v>
          </cell>
          <cell r="D1181">
            <v>321804</v>
          </cell>
          <cell r="E1181">
            <v>9632143</v>
          </cell>
          <cell r="F1181"/>
          <cell r="G1181"/>
          <cell r="H1181"/>
          <cell r="I1181"/>
        </row>
        <row r="1182">
          <cell r="A1182">
            <v>314250</v>
          </cell>
          <cell r="B1182" t="str">
            <v>MONJOLOS</v>
          </cell>
          <cell r="C1182" t="str">
            <v>MG</v>
          </cell>
          <cell r="D1182">
            <v>102477</v>
          </cell>
          <cell r="E1182">
            <v>1264616</v>
          </cell>
          <cell r="F1182"/>
          <cell r="G1182"/>
          <cell r="H1182"/>
          <cell r="I1182"/>
        </row>
        <row r="1183">
          <cell r="A1183">
            <v>313950</v>
          </cell>
          <cell r="B1183" t="str">
            <v>MANHUMIRIM</v>
          </cell>
          <cell r="C1183" t="str">
            <v>MG</v>
          </cell>
          <cell r="D1183">
            <v>209171</v>
          </cell>
          <cell r="E1183">
            <v>1346397</v>
          </cell>
          <cell r="F1183"/>
          <cell r="G1183"/>
          <cell r="H1183"/>
          <cell r="I1183"/>
        </row>
        <row r="1184">
          <cell r="A1184">
            <v>313790</v>
          </cell>
          <cell r="B1184" t="str">
            <v>LAMIM</v>
          </cell>
          <cell r="C1184" t="str">
            <v>MG</v>
          </cell>
          <cell r="D1184">
            <v>45421</v>
          </cell>
          <cell r="E1184">
            <v>772165</v>
          </cell>
          <cell r="F1184"/>
          <cell r="G1184"/>
          <cell r="H1184"/>
          <cell r="I1184"/>
        </row>
        <row r="1185">
          <cell r="A1185">
            <v>421300</v>
          </cell>
          <cell r="B1185" t="str">
            <v>PINHEIRO PRETO</v>
          </cell>
          <cell r="C1185" t="str">
            <v>SC</v>
          </cell>
          <cell r="D1185"/>
          <cell r="E1185"/>
          <cell r="F1185"/>
          <cell r="G1185"/>
          <cell r="H1185"/>
          <cell r="I1185"/>
        </row>
        <row r="1186">
          <cell r="A1186">
            <v>420080</v>
          </cell>
          <cell r="B1186" t="str">
            <v>ANCHIETA</v>
          </cell>
          <cell r="C1186" t="str">
            <v>SC</v>
          </cell>
          <cell r="D1186">
            <v>171021</v>
          </cell>
          <cell r="E1186">
            <v>955027</v>
          </cell>
          <cell r="F1186"/>
          <cell r="G1186"/>
          <cell r="H1186"/>
          <cell r="I1186"/>
        </row>
        <row r="1187">
          <cell r="A1187">
            <v>353510</v>
          </cell>
          <cell r="B1187" t="str">
            <v>PALMARES PAULISTA</v>
          </cell>
          <cell r="C1187" t="str">
            <v>SP</v>
          </cell>
          <cell r="D1187">
            <v>82276</v>
          </cell>
          <cell r="E1187">
            <v>387964</v>
          </cell>
          <cell r="F1187"/>
          <cell r="G1187"/>
          <cell r="H1187"/>
          <cell r="I1187"/>
        </row>
        <row r="1188">
          <cell r="A1188">
            <v>510269</v>
          </cell>
          <cell r="B1188" t="str">
            <v>CANABRAVA DO NORTE</v>
          </cell>
          <cell r="C1188" t="str">
            <v>MT</v>
          </cell>
          <cell r="D1188">
            <v>31733</v>
          </cell>
          <cell r="E1188">
            <v>165073</v>
          </cell>
          <cell r="F1188"/>
          <cell r="G1188"/>
          <cell r="H1188"/>
          <cell r="I1188"/>
        </row>
        <row r="1189">
          <cell r="A1189">
            <v>314190</v>
          </cell>
          <cell r="B1189" t="str">
            <v>MINDURI</v>
          </cell>
          <cell r="C1189" t="str">
            <v>MG</v>
          </cell>
          <cell r="D1189">
            <v>52275</v>
          </cell>
          <cell r="E1189">
            <v>323261</v>
          </cell>
          <cell r="F1189"/>
          <cell r="G1189"/>
          <cell r="H1189"/>
          <cell r="I1189"/>
        </row>
        <row r="1190">
          <cell r="A1190">
            <v>315740</v>
          </cell>
          <cell r="B1190" t="str">
            <v>SANTA CRUZ DO ESCALVADO</v>
          </cell>
          <cell r="C1190" t="str">
            <v>MG</v>
          </cell>
          <cell r="D1190">
            <v>134151</v>
          </cell>
          <cell r="E1190">
            <v>1358707</v>
          </cell>
          <cell r="F1190"/>
          <cell r="G1190"/>
          <cell r="H1190"/>
          <cell r="I1190"/>
        </row>
        <row r="1191">
          <cell r="A1191">
            <v>310170</v>
          </cell>
          <cell r="B1191" t="str">
            <v>ALMENARA</v>
          </cell>
          <cell r="C1191" t="str">
            <v>MG</v>
          </cell>
          <cell r="D1191">
            <v>181999</v>
          </cell>
          <cell r="E1191">
            <v>2777778</v>
          </cell>
          <cell r="F1191"/>
          <cell r="G1191"/>
          <cell r="H1191"/>
          <cell r="I1191"/>
        </row>
        <row r="1192">
          <cell r="A1192">
            <v>431980</v>
          </cell>
          <cell r="B1192" t="str">
            <v>SAO VICENTE DO SUL</v>
          </cell>
          <cell r="C1192" t="str">
            <v>RS</v>
          </cell>
          <cell r="D1192">
            <v>19860</v>
          </cell>
          <cell r="E1192">
            <v>199514</v>
          </cell>
          <cell r="F1192"/>
          <cell r="G1192"/>
          <cell r="H1192"/>
          <cell r="I1192"/>
        </row>
        <row r="1193">
          <cell r="A1193">
            <v>421567</v>
          </cell>
          <cell r="B1193" t="str">
            <v>SANTA TEREZINHA</v>
          </cell>
          <cell r="C1193" t="str">
            <v>SC</v>
          </cell>
          <cell r="D1193">
            <v>60350</v>
          </cell>
          <cell r="E1193">
            <v>336933</v>
          </cell>
          <cell r="F1193"/>
          <cell r="G1193"/>
          <cell r="H1193"/>
          <cell r="I1193"/>
        </row>
        <row r="1194">
          <cell r="A1194">
            <v>315450</v>
          </cell>
          <cell r="B1194" t="str">
            <v>RIACHO DOS MACHADOS</v>
          </cell>
          <cell r="C1194" t="str">
            <v>MG</v>
          </cell>
          <cell r="D1194">
            <v>88485</v>
          </cell>
          <cell r="E1194">
            <v>549575</v>
          </cell>
          <cell r="F1194"/>
          <cell r="G1194"/>
          <cell r="H1194"/>
          <cell r="I1194"/>
        </row>
        <row r="1195">
          <cell r="A1195">
            <v>316540</v>
          </cell>
          <cell r="B1195" t="str">
            <v>SAPUCAI-MIRIM</v>
          </cell>
          <cell r="C1195" t="str">
            <v>MG</v>
          </cell>
          <cell r="D1195">
            <v>110169</v>
          </cell>
          <cell r="E1195">
            <v>599048</v>
          </cell>
          <cell r="F1195"/>
          <cell r="G1195"/>
          <cell r="H1195"/>
          <cell r="I1195"/>
        </row>
        <row r="1196">
          <cell r="A1196">
            <v>431310</v>
          </cell>
          <cell r="B1196" t="str">
            <v>NOVA PALMA</v>
          </cell>
          <cell r="C1196" t="str">
            <v>RS</v>
          </cell>
          <cell r="D1196">
            <v>83177</v>
          </cell>
          <cell r="E1196">
            <v>547605</v>
          </cell>
          <cell r="F1196"/>
          <cell r="G1196"/>
          <cell r="H1196"/>
          <cell r="I1196"/>
        </row>
        <row r="1197">
          <cell r="A1197">
            <v>315230</v>
          </cell>
          <cell r="B1197" t="str">
            <v>PORTO FIRME</v>
          </cell>
          <cell r="C1197" t="str">
            <v>MG</v>
          </cell>
          <cell r="D1197">
            <v>71263</v>
          </cell>
          <cell r="E1197">
            <v>2861783</v>
          </cell>
          <cell r="F1197"/>
          <cell r="G1197"/>
          <cell r="H1197"/>
          <cell r="I1197"/>
        </row>
        <row r="1198">
          <cell r="A1198">
            <v>310850</v>
          </cell>
          <cell r="B1198" t="str">
            <v>BOTUMIRIM</v>
          </cell>
          <cell r="C1198" t="str">
            <v>MG</v>
          </cell>
          <cell r="D1198">
            <v>6078</v>
          </cell>
          <cell r="E1198">
            <v>318960</v>
          </cell>
          <cell r="F1198"/>
          <cell r="G1198"/>
          <cell r="H1198"/>
          <cell r="I1198"/>
        </row>
        <row r="1199">
          <cell r="A1199">
            <v>313925</v>
          </cell>
          <cell r="B1199" t="str">
            <v>MAMONAS</v>
          </cell>
          <cell r="C1199" t="str">
            <v>MG</v>
          </cell>
          <cell r="D1199">
            <v>64159</v>
          </cell>
          <cell r="E1199">
            <v>340671</v>
          </cell>
          <cell r="F1199"/>
          <cell r="G1199"/>
          <cell r="H1199"/>
          <cell r="I1199"/>
        </row>
        <row r="1200">
          <cell r="A1200">
            <v>313900</v>
          </cell>
          <cell r="B1200" t="str">
            <v>MACHADO</v>
          </cell>
          <cell r="C1200" t="str">
            <v>MG</v>
          </cell>
          <cell r="D1200">
            <v>515</v>
          </cell>
          <cell r="E1200">
            <v>28916151</v>
          </cell>
          <cell r="F1200"/>
          <cell r="G1200"/>
          <cell r="H1200"/>
          <cell r="I1200"/>
        </row>
        <row r="1201">
          <cell r="A1201">
            <v>312910</v>
          </cell>
          <cell r="B1201" t="str">
            <v>GURINHATA</v>
          </cell>
          <cell r="C1201" t="str">
            <v>MG</v>
          </cell>
          <cell r="D1201">
            <v>29017</v>
          </cell>
          <cell r="E1201">
            <v>193729</v>
          </cell>
          <cell r="F1201"/>
          <cell r="G1201"/>
          <cell r="H1201"/>
          <cell r="I1201"/>
        </row>
        <row r="1202">
          <cell r="A1202">
            <v>310020</v>
          </cell>
          <cell r="B1202" t="str">
            <v>ABAETE</v>
          </cell>
          <cell r="C1202" t="str">
            <v>MG</v>
          </cell>
          <cell r="D1202">
            <v>322901</v>
          </cell>
          <cell r="E1202">
            <v>797943</v>
          </cell>
          <cell r="F1202"/>
          <cell r="G1202"/>
          <cell r="H1202"/>
          <cell r="I1202"/>
        </row>
        <row r="1203">
          <cell r="A1203">
            <v>312705</v>
          </cell>
          <cell r="B1203" t="str">
            <v>FRONTEIRA DOS VALES</v>
          </cell>
          <cell r="C1203" t="str">
            <v>MG</v>
          </cell>
          <cell r="D1203">
            <v>60</v>
          </cell>
          <cell r="E1203">
            <v>285848</v>
          </cell>
          <cell r="F1203"/>
          <cell r="G1203"/>
          <cell r="H1203"/>
          <cell r="I1203"/>
        </row>
        <row r="1204">
          <cell r="A1204">
            <v>510320</v>
          </cell>
          <cell r="B1204" t="str">
            <v>COLIDER</v>
          </cell>
          <cell r="C1204" t="str">
            <v>MT</v>
          </cell>
          <cell r="D1204">
            <v>215696</v>
          </cell>
          <cell r="E1204">
            <v>1901643</v>
          </cell>
          <cell r="F1204"/>
          <cell r="G1204"/>
          <cell r="H1204"/>
          <cell r="I1204"/>
        </row>
        <row r="1205">
          <cell r="A1205">
            <v>432020</v>
          </cell>
          <cell r="B1205" t="str">
            <v>SEBERI</v>
          </cell>
          <cell r="C1205" t="str">
            <v>RS</v>
          </cell>
          <cell r="D1205">
            <v>93224</v>
          </cell>
          <cell r="E1205">
            <v>682929</v>
          </cell>
          <cell r="F1205"/>
          <cell r="G1205"/>
          <cell r="H1205"/>
          <cell r="I1205"/>
        </row>
        <row r="1206">
          <cell r="A1206">
            <v>411050</v>
          </cell>
          <cell r="B1206" t="str">
            <v>IPIRANGA</v>
          </cell>
          <cell r="C1206" t="str">
            <v>PR</v>
          </cell>
          <cell r="D1206"/>
          <cell r="E1206"/>
          <cell r="F1206"/>
          <cell r="G1206"/>
          <cell r="H1206"/>
          <cell r="I1206"/>
        </row>
        <row r="1207">
          <cell r="A1207">
            <v>317020</v>
          </cell>
          <cell r="B1207" t="str">
            <v>UBERLANDIA</v>
          </cell>
          <cell r="C1207" t="str">
            <v>MG</v>
          </cell>
          <cell r="D1207">
            <v>5438</v>
          </cell>
          <cell r="E1207">
            <v>22645581</v>
          </cell>
          <cell r="F1207"/>
          <cell r="G1207"/>
          <cell r="H1207"/>
          <cell r="I1207"/>
        </row>
        <row r="1208">
          <cell r="A1208">
            <v>311615</v>
          </cell>
          <cell r="B1208" t="str">
            <v>CHAPADA GAUCHA</v>
          </cell>
          <cell r="C1208" t="str">
            <v>MG</v>
          </cell>
          <cell r="D1208">
            <v>95229</v>
          </cell>
          <cell r="E1208">
            <v>1038993</v>
          </cell>
          <cell r="F1208"/>
          <cell r="G1208"/>
          <cell r="H1208"/>
          <cell r="I1208"/>
        </row>
        <row r="1209">
          <cell r="A1209">
            <v>314640</v>
          </cell>
          <cell r="B1209" t="str">
            <v>PAINEIRAS</v>
          </cell>
          <cell r="C1209" t="str">
            <v>MG</v>
          </cell>
          <cell r="D1209">
            <v>23208</v>
          </cell>
          <cell r="E1209">
            <v>254118</v>
          </cell>
          <cell r="F1209"/>
          <cell r="G1209"/>
          <cell r="H1209"/>
          <cell r="I1209"/>
        </row>
        <row r="1210">
          <cell r="A1210">
            <v>314600</v>
          </cell>
          <cell r="B1210" t="str">
            <v>OURO FINO</v>
          </cell>
          <cell r="C1210" t="str">
            <v>MG</v>
          </cell>
          <cell r="D1210">
            <v>87701</v>
          </cell>
          <cell r="E1210">
            <v>2148917</v>
          </cell>
          <cell r="F1210"/>
          <cell r="G1210"/>
          <cell r="H1210"/>
          <cell r="I1210"/>
        </row>
        <row r="1211">
          <cell r="A1211">
            <v>312595</v>
          </cell>
          <cell r="B1211" t="str">
            <v>FERVEDOURO</v>
          </cell>
          <cell r="C1211" t="str">
            <v>MG</v>
          </cell>
          <cell r="D1211">
            <v>127640</v>
          </cell>
          <cell r="E1211">
            <v>1844222</v>
          </cell>
          <cell r="F1211"/>
          <cell r="G1211"/>
          <cell r="H1211"/>
          <cell r="I1211"/>
        </row>
        <row r="1212">
          <cell r="A1212">
            <v>314053</v>
          </cell>
          <cell r="B1212" t="str">
            <v>MARTINS SOARES</v>
          </cell>
          <cell r="C1212" t="str">
            <v>MG</v>
          </cell>
          <cell r="D1212">
            <v>123780</v>
          </cell>
          <cell r="E1212">
            <v>2027991</v>
          </cell>
          <cell r="F1212"/>
          <cell r="G1212"/>
          <cell r="H1212"/>
          <cell r="I1212"/>
        </row>
        <row r="1213">
          <cell r="A1213">
            <v>430060</v>
          </cell>
          <cell r="B1213" t="str">
            <v>ALVORADA</v>
          </cell>
          <cell r="C1213" t="str">
            <v>RS</v>
          </cell>
          <cell r="D1213">
            <v>1570802</v>
          </cell>
          <cell r="E1213">
            <v>10851201</v>
          </cell>
          <cell r="F1213"/>
          <cell r="G1213"/>
          <cell r="H1213"/>
          <cell r="I1213"/>
        </row>
        <row r="1214">
          <cell r="A1214">
            <v>313640</v>
          </cell>
          <cell r="B1214" t="str">
            <v>JOAQUIM FELICIO</v>
          </cell>
          <cell r="C1214" t="str">
            <v>MG</v>
          </cell>
          <cell r="D1214">
            <v>63369</v>
          </cell>
          <cell r="E1214">
            <v>1172067</v>
          </cell>
          <cell r="F1214"/>
          <cell r="G1214"/>
          <cell r="H1214"/>
          <cell r="I1214"/>
        </row>
        <row r="1215">
          <cell r="A1215">
            <v>313700</v>
          </cell>
          <cell r="B1215" t="str">
            <v>LADAINHA</v>
          </cell>
          <cell r="C1215" t="str">
            <v>MG</v>
          </cell>
          <cell r="D1215">
            <v>95398</v>
          </cell>
          <cell r="E1215">
            <v>421347</v>
          </cell>
          <cell r="F1215"/>
          <cell r="G1215"/>
          <cell r="H1215"/>
          <cell r="I1215"/>
        </row>
        <row r="1216">
          <cell r="A1216">
            <v>311700</v>
          </cell>
          <cell r="B1216" t="str">
            <v>COMERCINHO</v>
          </cell>
          <cell r="C1216" t="str">
            <v>MG</v>
          </cell>
          <cell r="D1216">
            <v>27508</v>
          </cell>
          <cell r="E1216">
            <v>920129</v>
          </cell>
          <cell r="F1216"/>
          <cell r="G1216"/>
          <cell r="H1216"/>
          <cell r="I1216"/>
        </row>
        <row r="1217">
          <cell r="A1217">
            <v>412570</v>
          </cell>
          <cell r="B1217" t="str">
            <v>SAO MIGUEL DO IGUACU</v>
          </cell>
          <cell r="C1217" t="str">
            <v>PR</v>
          </cell>
          <cell r="D1217"/>
          <cell r="E1217"/>
          <cell r="F1217"/>
          <cell r="G1217"/>
          <cell r="H1217"/>
          <cell r="I1217"/>
        </row>
        <row r="1218">
          <cell r="A1218">
            <v>430300</v>
          </cell>
          <cell r="B1218" t="str">
            <v>CACHOEIRA DO SUL</v>
          </cell>
          <cell r="C1218" t="str">
            <v>RS</v>
          </cell>
          <cell r="D1218">
            <v>288943</v>
          </cell>
          <cell r="E1218">
            <v>2074659</v>
          </cell>
          <cell r="F1218"/>
          <cell r="G1218"/>
          <cell r="H1218"/>
          <cell r="I1218"/>
        </row>
        <row r="1219">
          <cell r="A1219">
            <v>310530</v>
          </cell>
          <cell r="B1219" t="str">
            <v>BANDEIRA DO SUL</v>
          </cell>
          <cell r="C1219" t="str">
            <v>MG</v>
          </cell>
          <cell r="D1219">
            <v>51382</v>
          </cell>
          <cell r="E1219">
            <v>824655</v>
          </cell>
          <cell r="F1219"/>
          <cell r="G1219"/>
          <cell r="H1219"/>
          <cell r="I1219"/>
        </row>
        <row r="1220">
          <cell r="A1220">
            <v>431242</v>
          </cell>
          <cell r="B1220" t="str">
            <v>MORMACO</v>
          </cell>
          <cell r="C1220" t="str">
            <v>RS</v>
          </cell>
          <cell r="D1220"/>
          <cell r="E1220"/>
          <cell r="F1220"/>
          <cell r="G1220"/>
          <cell r="H1220"/>
          <cell r="I1220"/>
        </row>
        <row r="1221">
          <cell r="A1221">
            <v>311540</v>
          </cell>
          <cell r="B1221" t="str">
            <v>CATAS ALTAS DA NORUEGA</v>
          </cell>
          <cell r="C1221" t="str">
            <v>MG</v>
          </cell>
          <cell r="D1221">
            <v>45703</v>
          </cell>
          <cell r="E1221">
            <v>319437</v>
          </cell>
          <cell r="F1221"/>
          <cell r="G1221"/>
          <cell r="H1221"/>
          <cell r="I1221"/>
        </row>
        <row r="1222">
          <cell r="A1222">
            <v>314225</v>
          </cell>
          <cell r="B1222" t="str">
            <v>MIRAVANIA</v>
          </cell>
          <cell r="C1222" t="str">
            <v>MG</v>
          </cell>
          <cell r="D1222">
            <v>40430</v>
          </cell>
          <cell r="E1222">
            <v>561259</v>
          </cell>
          <cell r="F1222"/>
          <cell r="G1222"/>
          <cell r="H1222"/>
          <cell r="I1222"/>
        </row>
        <row r="1223">
          <cell r="A1223">
            <v>354240</v>
          </cell>
          <cell r="B1223" t="str">
            <v>REGENTE FEIJO</v>
          </cell>
          <cell r="C1223" t="str">
            <v>SP</v>
          </cell>
          <cell r="D1223">
            <v>283713</v>
          </cell>
          <cell r="E1223">
            <v>1918731</v>
          </cell>
          <cell r="F1223"/>
          <cell r="G1223"/>
          <cell r="H1223"/>
          <cell r="I1223"/>
        </row>
        <row r="1224">
          <cell r="A1224">
            <v>412680</v>
          </cell>
          <cell r="B1224" t="str">
            <v>TAPEJARA</v>
          </cell>
          <cell r="C1224" t="str">
            <v>PR</v>
          </cell>
          <cell r="D1224">
            <v>188382</v>
          </cell>
          <cell r="E1224">
            <v>1052199</v>
          </cell>
          <cell r="F1224"/>
          <cell r="G1224"/>
          <cell r="H1224"/>
          <cell r="I1224"/>
        </row>
        <row r="1225">
          <cell r="A1225">
            <v>421710</v>
          </cell>
          <cell r="B1225" t="str">
            <v>SAO MARTINHO</v>
          </cell>
          <cell r="C1225" t="str">
            <v>SC</v>
          </cell>
          <cell r="D1225">
            <v>50813</v>
          </cell>
          <cell r="E1225">
            <v>227630</v>
          </cell>
          <cell r="F1225"/>
          <cell r="G1225"/>
          <cell r="H1225"/>
          <cell r="I1225"/>
        </row>
        <row r="1226">
          <cell r="A1226">
            <v>315790</v>
          </cell>
          <cell r="B1226" t="str">
            <v>SANTA MARGARIDA</v>
          </cell>
          <cell r="C1226" t="str">
            <v>MG</v>
          </cell>
          <cell r="D1226">
            <v>199492</v>
          </cell>
          <cell r="E1226">
            <v>2241678</v>
          </cell>
          <cell r="F1226"/>
          <cell r="G1226"/>
          <cell r="H1226"/>
          <cell r="I1226"/>
        </row>
        <row r="1227">
          <cell r="A1227">
            <v>313990</v>
          </cell>
          <cell r="B1227" t="str">
            <v>MARIA DA FE</v>
          </cell>
          <cell r="C1227" t="str">
            <v>MG</v>
          </cell>
          <cell r="D1227">
            <v>186168</v>
          </cell>
          <cell r="E1227">
            <v>755701</v>
          </cell>
          <cell r="F1227"/>
          <cell r="G1227"/>
          <cell r="H1227"/>
          <cell r="I1227"/>
        </row>
        <row r="1228">
          <cell r="A1228">
            <v>316410</v>
          </cell>
          <cell r="B1228" t="str">
            <v>SAO PEDRO DO SUACUI</v>
          </cell>
          <cell r="C1228" t="str">
            <v>MG</v>
          </cell>
          <cell r="D1228">
            <v>82215</v>
          </cell>
          <cell r="E1228">
            <v>512636</v>
          </cell>
          <cell r="F1228"/>
          <cell r="G1228"/>
          <cell r="H1228"/>
          <cell r="I1228"/>
        </row>
        <row r="1229">
          <cell r="A1229">
            <v>352230</v>
          </cell>
          <cell r="B1229" t="str">
            <v>ITAPETININGA</v>
          </cell>
          <cell r="C1229" t="str">
            <v>SP</v>
          </cell>
          <cell r="D1229">
            <v>309812</v>
          </cell>
          <cell r="E1229">
            <v>742014</v>
          </cell>
          <cell r="F1229"/>
          <cell r="G1229"/>
          <cell r="H1229"/>
          <cell r="I1229"/>
        </row>
        <row r="1230">
          <cell r="A1230">
            <v>314130</v>
          </cell>
          <cell r="B1230" t="str">
            <v>MEDEIROS</v>
          </cell>
          <cell r="C1230" t="str">
            <v>MG</v>
          </cell>
          <cell r="D1230">
            <v>28917</v>
          </cell>
          <cell r="E1230">
            <v>160240</v>
          </cell>
          <cell r="F1230"/>
          <cell r="G1230"/>
          <cell r="H1230"/>
          <cell r="I1230"/>
        </row>
        <row r="1231">
          <cell r="A1231">
            <v>352290</v>
          </cell>
          <cell r="B1231" t="str">
            <v>ITAPUI</v>
          </cell>
          <cell r="C1231" t="str">
            <v>SP</v>
          </cell>
          <cell r="D1231">
            <v>94617</v>
          </cell>
          <cell r="E1231"/>
          <cell r="F1231"/>
          <cell r="G1231"/>
          <cell r="H1231"/>
          <cell r="I1231"/>
        </row>
        <row r="1232">
          <cell r="A1232">
            <v>315935</v>
          </cell>
          <cell r="B1232" t="str">
            <v>SANTA RITA DE MINAS</v>
          </cell>
          <cell r="C1232" t="str">
            <v>MG</v>
          </cell>
          <cell r="D1232">
            <v>58920</v>
          </cell>
          <cell r="E1232">
            <v>447661</v>
          </cell>
          <cell r="F1232"/>
          <cell r="G1232"/>
          <cell r="H1232"/>
          <cell r="I1232"/>
        </row>
        <row r="1233">
          <cell r="A1233">
            <v>317010</v>
          </cell>
          <cell r="B1233" t="str">
            <v>UBERABA</v>
          </cell>
          <cell r="C1233" t="str">
            <v>MG</v>
          </cell>
          <cell r="D1233">
            <v>124537</v>
          </cell>
          <cell r="E1233">
            <v>72345434</v>
          </cell>
          <cell r="F1233"/>
          <cell r="G1233"/>
          <cell r="H1233"/>
          <cell r="I1233"/>
        </row>
        <row r="1234">
          <cell r="A1234">
            <v>312620</v>
          </cell>
          <cell r="B1234" t="str">
            <v>FORMOSO</v>
          </cell>
          <cell r="C1234" t="str">
            <v>MG</v>
          </cell>
          <cell r="D1234">
            <v>128261</v>
          </cell>
          <cell r="E1234">
            <v>1284881</v>
          </cell>
          <cell r="F1234"/>
          <cell r="G1234"/>
          <cell r="H1234"/>
          <cell r="I1234"/>
        </row>
        <row r="1235">
          <cell r="A1235">
            <v>352870</v>
          </cell>
          <cell r="B1235" t="str">
            <v>MARABA PAULISTA</v>
          </cell>
          <cell r="C1235" t="str">
            <v>SP</v>
          </cell>
          <cell r="D1235"/>
          <cell r="E1235"/>
          <cell r="F1235"/>
          <cell r="G1235"/>
          <cell r="H1235"/>
          <cell r="I1235"/>
        </row>
        <row r="1236">
          <cell r="A1236">
            <v>315490</v>
          </cell>
          <cell r="B1236" t="str">
            <v>RIO CASCA</v>
          </cell>
          <cell r="C1236" t="str">
            <v>MG</v>
          </cell>
          <cell r="D1236">
            <v>101634</v>
          </cell>
          <cell r="E1236">
            <v>762430</v>
          </cell>
          <cell r="F1236"/>
          <cell r="G1236"/>
          <cell r="H1236"/>
          <cell r="I1236"/>
        </row>
        <row r="1237">
          <cell r="A1237">
            <v>312170</v>
          </cell>
          <cell r="B1237" t="str">
            <v>DIOGO DE VASCONCELOS</v>
          </cell>
          <cell r="C1237" t="str">
            <v>MG</v>
          </cell>
          <cell r="D1237">
            <v>113111</v>
          </cell>
          <cell r="E1237">
            <v>1105009</v>
          </cell>
          <cell r="F1237"/>
          <cell r="G1237"/>
          <cell r="H1237"/>
          <cell r="I1237"/>
        </row>
        <row r="1238">
          <cell r="A1238">
            <v>312980</v>
          </cell>
          <cell r="B1238" t="str">
            <v>IBIRITE</v>
          </cell>
          <cell r="C1238" t="str">
            <v>MG</v>
          </cell>
          <cell r="D1238">
            <v>897799</v>
          </cell>
          <cell r="E1238">
            <v>9449594</v>
          </cell>
          <cell r="F1238"/>
          <cell r="G1238"/>
          <cell r="H1238"/>
          <cell r="I1238"/>
        </row>
        <row r="1239">
          <cell r="A1239">
            <v>312825</v>
          </cell>
          <cell r="B1239" t="str">
            <v>GUARACIAMA</v>
          </cell>
          <cell r="C1239" t="str">
            <v>MG</v>
          </cell>
          <cell r="D1239">
            <v>58302</v>
          </cell>
          <cell r="E1239">
            <v>1087430</v>
          </cell>
          <cell r="F1239"/>
          <cell r="G1239"/>
          <cell r="H1239"/>
          <cell r="I1239"/>
        </row>
        <row r="1240">
          <cell r="A1240">
            <v>317050</v>
          </cell>
          <cell r="B1240" t="str">
            <v>URUCANIA</v>
          </cell>
          <cell r="C1240" t="str">
            <v>MG</v>
          </cell>
          <cell r="D1240">
            <v>110429</v>
          </cell>
          <cell r="E1240">
            <v>677474</v>
          </cell>
          <cell r="F1240"/>
          <cell r="G1240"/>
          <cell r="H1240"/>
          <cell r="I1240"/>
        </row>
        <row r="1241">
          <cell r="A1241">
            <v>314055</v>
          </cell>
          <cell r="B1241" t="str">
            <v>MATA VERDE</v>
          </cell>
          <cell r="C1241" t="str">
            <v>MG</v>
          </cell>
          <cell r="D1241">
            <v>6612</v>
          </cell>
          <cell r="E1241">
            <v>488624</v>
          </cell>
          <cell r="F1241"/>
          <cell r="G1241"/>
          <cell r="H1241"/>
          <cell r="I1241"/>
        </row>
        <row r="1242">
          <cell r="A1242">
            <v>314690</v>
          </cell>
          <cell r="B1242" t="str">
            <v>PAPAGAIOS</v>
          </cell>
          <cell r="C1242" t="str">
            <v>MG</v>
          </cell>
          <cell r="D1242">
            <v>182371</v>
          </cell>
          <cell r="E1242">
            <v>1394739</v>
          </cell>
          <cell r="F1242"/>
          <cell r="G1242"/>
          <cell r="H1242"/>
          <cell r="I1242"/>
        </row>
        <row r="1243">
          <cell r="A1243">
            <v>316460</v>
          </cell>
          <cell r="B1243" t="str">
            <v>SAO SEBASTIAO DO OESTE</v>
          </cell>
          <cell r="C1243" t="str">
            <v>MG</v>
          </cell>
          <cell r="D1243">
            <v>63162</v>
          </cell>
          <cell r="E1243">
            <v>511821</v>
          </cell>
          <cell r="F1243"/>
          <cell r="G1243"/>
          <cell r="H1243"/>
          <cell r="I1243"/>
        </row>
        <row r="1244">
          <cell r="A1244">
            <v>430170</v>
          </cell>
          <cell r="B1244" t="str">
            <v>BARAO DE COTEGIPE</v>
          </cell>
          <cell r="C1244" t="str">
            <v>RS</v>
          </cell>
          <cell r="D1244"/>
          <cell r="E1244"/>
          <cell r="F1244"/>
          <cell r="G1244"/>
          <cell r="H1244"/>
          <cell r="I1244"/>
        </row>
        <row r="1245">
          <cell r="A1245">
            <v>314840</v>
          </cell>
          <cell r="B1245" t="str">
            <v>PAULISTAS</v>
          </cell>
          <cell r="C1245" t="str">
            <v>MG</v>
          </cell>
          <cell r="D1245">
            <v>41713</v>
          </cell>
          <cell r="E1245">
            <v>322011</v>
          </cell>
          <cell r="F1245"/>
          <cell r="G1245"/>
          <cell r="H1245"/>
          <cell r="I1245"/>
        </row>
        <row r="1246">
          <cell r="A1246">
            <v>316470</v>
          </cell>
          <cell r="B1246" t="str">
            <v>SAO SEBASTIAO DO PARAISO</v>
          </cell>
          <cell r="C1246" t="str">
            <v>MG</v>
          </cell>
          <cell r="D1246">
            <v>38552</v>
          </cell>
          <cell r="E1246">
            <v>27663299</v>
          </cell>
          <cell r="F1246"/>
          <cell r="G1246"/>
          <cell r="H1246"/>
          <cell r="I1246"/>
        </row>
        <row r="1247">
          <cell r="A1247">
            <v>510794</v>
          </cell>
          <cell r="B1247" t="str">
            <v>TABAPORA</v>
          </cell>
          <cell r="C1247" t="str">
            <v>MT</v>
          </cell>
          <cell r="D1247">
            <v>40108</v>
          </cell>
          <cell r="E1247">
            <v>1685261</v>
          </cell>
          <cell r="F1247"/>
          <cell r="G1247"/>
          <cell r="H1247"/>
          <cell r="I1247"/>
        </row>
        <row r="1248">
          <cell r="A1248">
            <v>410865</v>
          </cell>
          <cell r="B1248" t="str">
            <v>GOIOXIM</v>
          </cell>
          <cell r="C1248" t="str">
            <v>PR</v>
          </cell>
          <cell r="D1248"/>
          <cell r="E1248"/>
          <cell r="F1248"/>
          <cell r="G1248"/>
          <cell r="H1248"/>
          <cell r="I1248"/>
        </row>
        <row r="1249">
          <cell r="A1249">
            <v>421880</v>
          </cell>
          <cell r="B1249" t="str">
            <v>TURVO</v>
          </cell>
          <cell r="C1249" t="str">
            <v>SC</v>
          </cell>
          <cell r="D1249">
            <v>339688</v>
          </cell>
          <cell r="E1249">
            <v>1435242</v>
          </cell>
          <cell r="F1249"/>
          <cell r="G1249"/>
          <cell r="H1249"/>
          <cell r="I1249"/>
        </row>
        <row r="1250">
          <cell r="A1250">
            <v>430210</v>
          </cell>
          <cell r="B1250" t="str">
            <v>BENTO GONCALVES</v>
          </cell>
          <cell r="C1250" t="str">
            <v>RS</v>
          </cell>
          <cell r="D1250">
            <v>1662782</v>
          </cell>
          <cell r="E1250">
            <v>14426252</v>
          </cell>
          <cell r="F1250"/>
          <cell r="G1250"/>
          <cell r="H1250"/>
          <cell r="I1250"/>
        </row>
        <row r="1251">
          <cell r="A1251">
            <v>312320</v>
          </cell>
          <cell r="B1251" t="str">
            <v>DORES DO INDAIA</v>
          </cell>
          <cell r="C1251" t="str">
            <v>MG</v>
          </cell>
          <cell r="D1251">
            <v>181355</v>
          </cell>
          <cell r="E1251">
            <v>805627</v>
          </cell>
          <cell r="F1251"/>
          <cell r="G1251"/>
          <cell r="H1251"/>
          <cell r="I1251"/>
        </row>
        <row r="1252">
          <cell r="A1252">
            <v>312100</v>
          </cell>
          <cell r="B1252" t="str">
            <v>DATAS</v>
          </cell>
          <cell r="C1252" t="str">
            <v>MG</v>
          </cell>
          <cell r="D1252">
            <v>119043</v>
          </cell>
          <cell r="E1252">
            <v>394535</v>
          </cell>
          <cell r="F1252"/>
          <cell r="G1252"/>
          <cell r="H1252"/>
          <cell r="I1252"/>
        </row>
        <row r="1253">
          <cell r="A1253">
            <v>420520</v>
          </cell>
          <cell r="B1253" t="str">
            <v>ERVAL VELHO</v>
          </cell>
          <cell r="C1253" t="str">
            <v>SC</v>
          </cell>
          <cell r="D1253"/>
          <cell r="E1253"/>
          <cell r="F1253"/>
          <cell r="G1253"/>
          <cell r="H1253"/>
          <cell r="I1253"/>
        </row>
        <row r="1254">
          <cell r="A1254">
            <v>311190</v>
          </cell>
          <cell r="B1254" t="str">
            <v>CANA VERDE</v>
          </cell>
          <cell r="C1254" t="str">
            <v>MG</v>
          </cell>
          <cell r="D1254">
            <v>96891</v>
          </cell>
          <cell r="E1254">
            <v>863772</v>
          </cell>
          <cell r="F1254"/>
          <cell r="G1254"/>
          <cell r="H1254"/>
          <cell r="I1254"/>
        </row>
        <row r="1255">
          <cell r="A1255">
            <v>316620</v>
          </cell>
          <cell r="B1255" t="str">
            <v>SENHORA DOS REMEDIOS</v>
          </cell>
          <cell r="C1255" t="str">
            <v>MG</v>
          </cell>
          <cell r="D1255">
            <v>189587</v>
          </cell>
          <cell r="E1255">
            <v>1391985</v>
          </cell>
          <cell r="F1255"/>
          <cell r="G1255"/>
          <cell r="H1255"/>
          <cell r="I1255"/>
        </row>
        <row r="1256">
          <cell r="A1256">
            <v>314940</v>
          </cell>
          <cell r="B1256" t="str">
            <v>PEDRO TEIXEIRA</v>
          </cell>
          <cell r="C1256" t="str">
            <v>MG</v>
          </cell>
          <cell r="D1256">
            <v>3332</v>
          </cell>
          <cell r="E1256">
            <v>663252</v>
          </cell>
          <cell r="F1256"/>
          <cell r="G1256"/>
          <cell r="H1256"/>
          <cell r="I1256"/>
        </row>
        <row r="1257">
          <cell r="A1257">
            <v>310130</v>
          </cell>
          <cell r="B1257" t="str">
            <v>ALAGOA</v>
          </cell>
          <cell r="C1257" t="str">
            <v>MG</v>
          </cell>
          <cell r="D1257"/>
          <cell r="E1257"/>
          <cell r="F1257"/>
          <cell r="G1257"/>
          <cell r="H1257"/>
          <cell r="I1257"/>
        </row>
        <row r="1258">
          <cell r="A1258">
            <v>352280</v>
          </cell>
          <cell r="B1258" t="str">
            <v>ITAPORANGA</v>
          </cell>
          <cell r="C1258" t="str">
            <v>SP</v>
          </cell>
          <cell r="D1258"/>
          <cell r="E1258">
            <v>470130</v>
          </cell>
          <cell r="F1258"/>
          <cell r="G1258"/>
          <cell r="H1258"/>
          <cell r="I1258"/>
        </row>
        <row r="1259">
          <cell r="A1259">
            <v>316350</v>
          </cell>
          <cell r="B1259" t="str">
            <v>SAO JOSE DO JACURI</v>
          </cell>
          <cell r="C1259" t="str">
            <v>MG</v>
          </cell>
          <cell r="D1259">
            <v>113642</v>
          </cell>
          <cell r="E1259">
            <v>1045151</v>
          </cell>
          <cell r="F1259"/>
          <cell r="G1259"/>
          <cell r="H1259"/>
          <cell r="I1259"/>
        </row>
        <row r="1260">
          <cell r="A1260">
            <v>421900</v>
          </cell>
          <cell r="B1260" t="str">
            <v>URUSSANGA</v>
          </cell>
          <cell r="C1260" t="str">
            <v>SC</v>
          </cell>
          <cell r="D1260">
            <v>265997</v>
          </cell>
          <cell r="E1260">
            <v>806932</v>
          </cell>
          <cell r="F1260"/>
          <cell r="G1260"/>
          <cell r="H1260"/>
          <cell r="I1260"/>
        </row>
        <row r="1261">
          <cell r="A1261">
            <v>316010</v>
          </cell>
          <cell r="B1261" t="str">
            <v>SANTO ANTONIO DO GRAMA</v>
          </cell>
          <cell r="C1261" t="str">
            <v>MG</v>
          </cell>
          <cell r="D1261">
            <v>88170</v>
          </cell>
          <cell r="E1261">
            <v>576453</v>
          </cell>
          <cell r="F1261"/>
          <cell r="G1261"/>
          <cell r="H1261"/>
          <cell r="I1261"/>
        </row>
        <row r="1262">
          <cell r="A1262">
            <v>316980</v>
          </cell>
          <cell r="B1262" t="str">
            <v>TURVOLANDIA</v>
          </cell>
          <cell r="C1262" t="str">
            <v>MG</v>
          </cell>
          <cell r="D1262">
            <v>172967</v>
          </cell>
          <cell r="E1262">
            <v>1047121</v>
          </cell>
          <cell r="F1262"/>
          <cell r="G1262"/>
          <cell r="H1262"/>
          <cell r="I1262"/>
        </row>
        <row r="1263">
          <cell r="A1263">
            <v>315415</v>
          </cell>
          <cell r="B1263" t="str">
            <v>REDUTO</v>
          </cell>
          <cell r="C1263" t="str">
            <v>MG</v>
          </cell>
          <cell r="D1263">
            <v>47678</v>
          </cell>
          <cell r="E1263">
            <v>663567</v>
          </cell>
          <cell r="F1263"/>
          <cell r="G1263"/>
          <cell r="H1263"/>
          <cell r="I1263"/>
        </row>
        <row r="1264">
          <cell r="A1264">
            <v>314655</v>
          </cell>
          <cell r="B1264" t="str">
            <v>PAI PEDRO</v>
          </cell>
          <cell r="C1264" t="str">
            <v>MG</v>
          </cell>
          <cell r="D1264">
            <v>82946</v>
          </cell>
          <cell r="E1264">
            <v>603190</v>
          </cell>
          <cell r="F1264"/>
          <cell r="G1264"/>
          <cell r="H1264"/>
          <cell r="I1264"/>
        </row>
        <row r="1265">
          <cell r="A1265">
            <v>315620</v>
          </cell>
          <cell r="B1265" t="str">
            <v>ROCHEDO DE MINAS</v>
          </cell>
          <cell r="C1265" t="str">
            <v>MG</v>
          </cell>
          <cell r="D1265">
            <v>37513</v>
          </cell>
          <cell r="E1265">
            <v>668315</v>
          </cell>
          <cell r="F1265"/>
          <cell r="G1265"/>
          <cell r="H1265"/>
          <cell r="I1265"/>
        </row>
        <row r="1266">
          <cell r="A1266">
            <v>311010</v>
          </cell>
          <cell r="B1266" t="str">
            <v>CAIANA</v>
          </cell>
          <cell r="C1266" t="str">
            <v>MG</v>
          </cell>
          <cell r="D1266">
            <v>159</v>
          </cell>
          <cell r="E1266">
            <v>2639405</v>
          </cell>
          <cell r="F1266"/>
          <cell r="G1266"/>
          <cell r="H1266"/>
          <cell r="I1266"/>
        </row>
        <row r="1267">
          <cell r="A1267">
            <v>350510</v>
          </cell>
          <cell r="B1267" t="str">
            <v>BARBOSA</v>
          </cell>
          <cell r="C1267" t="str">
            <v>SP</v>
          </cell>
          <cell r="D1267">
            <v>35365</v>
          </cell>
          <cell r="E1267">
            <v>248850</v>
          </cell>
          <cell r="F1267"/>
          <cell r="G1267"/>
          <cell r="H1267"/>
          <cell r="I1267"/>
        </row>
        <row r="1268">
          <cell r="A1268">
            <v>351100</v>
          </cell>
          <cell r="B1268" t="str">
            <v>CASTILHO</v>
          </cell>
          <cell r="C1268" t="str">
            <v>SP</v>
          </cell>
          <cell r="D1268">
            <v>118643</v>
          </cell>
          <cell r="E1268">
            <v>116045</v>
          </cell>
          <cell r="F1268"/>
          <cell r="G1268"/>
          <cell r="H1268"/>
          <cell r="I1268"/>
        </row>
        <row r="1269">
          <cell r="A1269">
            <v>431337</v>
          </cell>
          <cell r="B1269" t="str">
            <v>NOVA SANTA RITA</v>
          </cell>
          <cell r="C1269" t="str">
            <v>RS</v>
          </cell>
          <cell r="D1269">
            <v>279232</v>
          </cell>
          <cell r="E1269">
            <v>1192007</v>
          </cell>
          <cell r="F1269"/>
          <cell r="G1269"/>
          <cell r="H1269"/>
          <cell r="I1269"/>
        </row>
        <row r="1270">
          <cell r="A1270">
            <v>313340</v>
          </cell>
          <cell r="B1270" t="str">
            <v>ITAPAGIPE</v>
          </cell>
          <cell r="C1270" t="str">
            <v>MG</v>
          </cell>
          <cell r="D1270">
            <v>196590</v>
          </cell>
          <cell r="E1270">
            <v>1625471</v>
          </cell>
          <cell r="F1270"/>
          <cell r="G1270"/>
          <cell r="H1270"/>
          <cell r="I1270"/>
        </row>
        <row r="1271">
          <cell r="A1271">
            <v>410220</v>
          </cell>
          <cell r="B1271" t="str">
            <v>ATALAIA</v>
          </cell>
          <cell r="C1271" t="str">
            <v>PR</v>
          </cell>
          <cell r="D1271">
            <v>92244</v>
          </cell>
          <cell r="E1271">
            <v>609110</v>
          </cell>
          <cell r="F1271"/>
          <cell r="G1271"/>
          <cell r="H1271"/>
          <cell r="I1271"/>
        </row>
        <row r="1272">
          <cell r="A1272">
            <v>431697</v>
          </cell>
          <cell r="B1272" t="str">
            <v>SANTA MARGARIDA DO SUL</v>
          </cell>
          <cell r="C1272" t="str">
            <v>RS</v>
          </cell>
          <cell r="D1272"/>
          <cell r="E1272"/>
          <cell r="F1272"/>
          <cell r="G1272"/>
          <cell r="H1272"/>
          <cell r="I1272"/>
        </row>
        <row r="1273">
          <cell r="A1273">
            <v>314700</v>
          </cell>
          <cell r="B1273" t="str">
            <v>PARACATU</v>
          </cell>
          <cell r="C1273" t="str">
            <v>MG</v>
          </cell>
          <cell r="D1273">
            <v>669278</v>
          </cell>
          <cell r="E1273">
            <v>9491032</v>
          </cell>
          <cell r="F1273"/>
          <cell r="G1273"/>
          <cell r="H1273"/>
          <cell r="I1273"/>
        </row>
        <row r="1274">
          <cell r="A1274">
            <v>315340</v>
          </cell>
          <cell r="B1274" t="str">
            <v>PRESIDENTE OLEGARIO</v>
          </cell>
          <cell r="C1274" t="str">
            <v>MG</v>
          </cell>
          <cell r="D1274">
            <v>25430</v>
          </cell>
          <cell r="E1274">
            <v>158948</v>
          </cell>
          <cell r="F1274"/>
          <cell r="G1274"/>
          <cell r="H1274"/>
          <cell r="I1274"/>
        </row>
        <row r="1275">
          <cell r="A1275">
            <v>420209</v>
          </cell>
          <cell r="B1275" t="str">
            <v>BARRA BONITA</v>
          </cell>
          <cell r="C1275" t="str">
            <v>SC</v>
          </cell>
          <cell r="D1275">
            <v>31547</v>
          </cell>
          <cell r="E1275">
            <v>218217</v>
          </cell>
          <cell r="F1275"/>
          <cell r="G1275"/>
          <cell r="H1275"/>
          <cell r="I1275"/>
        </row>
        <row r="1276">
          <cell r="A1276">
            <v>312960</v>
          </cell>
          <cell r="B1276" t="str">
            <v>IBIAI</v>
          </cell>
          <cell r="C1276" t="str">
            <v>MG</v>
          </cell>
          <cell r="D1276">
            <v>77829</v>
          </cell>
          <cell r="E1276">
            <v>506668</v>
          </cell>
          <cell r="F1276"/>
          <cell r="G1276"/>
          <cell r="H1276"/>
          <cell r="I1276"/>
        </row>
        <row r="1277">
          <cell r="A1277">
            <v>316095</v>
          </cell>
          <cell r="B1277" t="str">
            <v>SAO DOMINGOS DAS DORES</v>
          </cell>
          <cell r="C1277" t="str">
            <v>MG</v>
          </cell>
          <cell r="D1277">
            <v>11737</v>
          </cell>
          <cell r="E1277">
            <v>2100428</v>
          </cell>
          <cell r="F1277"/>
          <cell r="G1277"/>
          <cell r="H1277"/>
          <cell r="I1277"/>
        </row>
        <row r="1278">
          <cell r="A1278">
            <v>421200</v>
          </cell>
          <cell r="B1278" t="str">
            <v>PALMA SOLA</v>
          </cell>
          <cell r="C1278" t="str">
            <v>SC</v>
          </cell>
          <cell r="D1278">
            <v>92185</v>
          </cell>
          <cell r="E1278">
            <v>786544</v>
          </cell>
          <cell r="F1278"/>
          <cell r="G1278"/>
          <cell r="H1278"/>
          <cell r="I1278"/>
        </row>
        <row r="1279">
          <cell r="A1279">
            <v>314467</v>
          </cell>
          <cell r="B1279" t="str">
            <v>NOVA BELEM</v>
          </cell>
          <cell r="C1279" t="str">
            <v>MG</v>
          </cell>
          <cell r="D1279">
            <v>35553</v>
          </cell>
          <cell r="E1279">
            <v>687526</v>
          </cell>
          <cell r="F1279"/>
          <cell r="G1279"/>
          <cell r="H1279"/>
          <cell r="I1279"/>
        </row>
        <row r="1280">
          <cell r="A1280">
            <v>313120</v>
          </cell>
          <cell r="B1280" t="str">
            <v>IPANEMA</v>
          </cell>
          <cell r="C1280" t="str">
            <v>MG</v>
          </cell>
          <cell r="D1280">
            <v>125003</v>
          </cell>
          <cell r="E1280">
            <v>1350211</v>
          </cell>
          <cell r="F1280"/>
          <cell r="G1280"/>
          <cell r="H1280"/>
          <cell r="I1280"/>
        </row>
        <row r="1281">
          <cell r="A1281">
            <v>500470</v>
          </cell>
          <cell r="B1281" t="str">
            <v>IVINHEMA</v>
          </cell>
          <cell r="C1281" t="str">
            <v>MS</v>
          </cell>
          <cell r="D1281">
            <v>252990</v>
          </cell>
          <cell r="E1281">
            <v>514118</v>
          </cell>
          <cell r="F1281"/>
          <cell r="G1281"/>
          <cell r="H1281"/>
          <cell r="I1281"/>
        </row>
        <row r="1282">
          <cell r="A1282">
            <v>312150</v>
          </cell>
          <cell r="B1282" t="str">
            <v>DESTERRO DO MELO</v>
          </cell>
          <cell r="C1282" t="str">
            <v>MG</v>
          </cell>
          <cell r="D1282">
            <v>114711</v>
          </cell>
          <cell r="E1282">
            <v>1823928</v>
          </cell>
          <cell r="F1282"/>
          <cell r="G1282"/>
          <cell r="H1282"/>
          <cell r="I1282"/>
        </row>
        <row r="1283">
          <cell r="A1283">
            <v>311580</v>
          </cell>
          <cell r="B1283" t="str">
            <v>CENTRALINA</v>
          </cell>
          <cell r="C1283" t="str">
            <v>MG</v>
          </cell>
          <cell r="D1283">
            <v>18218</v>
          </cell>
          <cell r="E1283">
            <v>385843</v>
          </cell>
          <cell r="F1283"/>
          <cell r="G1283"/>
          <cell r="H1283"/>
          <cell r="I1283"/>
        </row>
        <row r="1284">
          <cell r="A1284">
            <v>312440</v>
          </cell>
          <cell r="B1284" t="str">
            <v>ESPIRITO SANTO DO DOURADO</v>
          </cell>
          <cell r="C1284" t="str">
            <v>MG</v>
          </cell>
          <cell r="D1284">
            <v>5301</v>
          </cell>
          <cell r="E1284">
            <v>465282</v>
          </cell>
          <cell r="F1284"/>
          <cell r="G1284"/>
          <cell r="H1284"/>
          <cell r="I1284"/>
        </row>
        <row r="1285">
          <cell r="A1285">
            <v>314370</v>
          </cell>
          <cell r="B1285" t="str">
            <v>MORRO DO PILAR</v>
          </cell>
          <cell r="C1285" t="str">
            <v>MG</v>
          </cell>
          <cell r="D1285">
            <v>49457</v>
          </cell>
          <cell r="E1285">
            <v>650392</v>
          </cell>
          <cell r="F1285"/>
          <cell r="G1285"/>
          <cell r="H1285"/>
          <cell r="I1285"/>
        </row>
        <row r="1286">
          <cell r="A1286">
            <v>315550</v>
          </cell>
          <cell r="B1286" t="str">
            <v>RIO PARANAIBA</v>
          </cell>
          <cell r="C1286" t="str">
            <v>MG</v>
          </cell>
          <cell r="D1286">
            <v>84177</v>
          </cell>
          <cell r="E1286">
            <v>533802</v>
          </cell>
          <cell r="F1286"/>
          <cell r="G1286"/>
          <cell r="H1286"/>
          <cell r="I1286"/>
        </row>
        <row r="1287">
          <cell r="A1287">
            <v>430720</v>
          </cell>
          <cell r="B1287" t="str">
            <v>ERVAL GRANDE</v>
          </cell>
          <cell r="C1287" t="str">
            <v>RS</v>
          </cell>
          <cell r="D1287"/>
          <cell r="E1287"/>
          <cell r="F1287"/>
          <cell r="G1287"/>
          <cell r="H1287"/>
          <cell r="I1287"/>
        </row>
        <row r="1288">
          <cell r="A1288">
            <v>420560</v>
          </cell>
          <cell r="B1288" t="str">
            <v>GALVAO</v>
          </cell>
          <cell r="C1288" t="str">
            <v>SC</v>
          </cell>
          <cell r="D1288">
            <v>76085</v>
          </cell>
          <cell r="E1288">
            <v>221010</v>
          </cell>
          <cell r="F1288"/>
          <cell r="G1288"/>
          <cell r="H1288"/>
          <cell r="I1288"/>
        </row>
        <row r="1289">
          <cell r="A1289">
            <v>311760</v>
          </cell>
          <cell r="B1289" t="str">
            <v>CONCEICAO DO PARA</v>
          </cell>
          <cell r="C1289" t="str">
            <v>MG</v>
          </cell>
          <cell r="D1289">
            <v>31539</v>
          </cell>
          <cell r="E1289">
            <v>200170</v>
          </cell>
          <cell r="F1289"/>
          <cell r="G1289"/>
          <cell r="H1289"/>
          <cell r="I1289"/>
        </row>
        <row r="1290">
          <cell r="A1290">
            <v>353770</v>
          </cell>
          <cell r="B1290" t="str">
            <v>PIACATU</v>
          </cell>
          <cell r="C1290" t="str">
            <v>SP</v>
          </cell>
          <cell r="D1290"/>
          <cell r="E1290"/>
          <cell r="F1290"/>
          <cell r="G1290"/>
          <cell r="H1290"/>
          <cell r="I1290"/>
        </row>
        <row r="1291">
          <cell r="A1291">
            <v>314545</v>
          </cell>
          <cell r="B1291" t="str">
            <v>OLHOS-D'AGUA</v>
          </cell>
          <cell r="C1291" t="str">
            <v>MG</v>
          </cell>
          <cell r="D1291">
            <v>27173</v>
          </cell>
          <cell r="E1291">
            <v>190122</v>
          </cell>
          <cell r="F1291"/>
          <cell r="G1291"/>
          <cell r="H1291"/>
          <cell r="I1291"/>
        </row>
        <row r="1292">
          <cell r="A1292">
            <v>354260</v>
          </cell>
          <cell r="B1292" t="str">
            <v>REGISTRO</v>
          </cell>
          <cell r="C1292" t="str">
            <v>SP</v>
          </cell>
          <cell r="D1292">
            <v>1083739</v>
          </cell>
          <cell r="E1292">
            <v>5133062</v>
          </cell>
          <cell r="F1292"/>
          <cell r="G1292"/>
          <cell r="H1292"/>
          <cell r="I1292"/>
        </row>
        <row r="1293">
          <cell r="A1293">
            <v>311545</v>
          </cell>
          <cell r="B1293" t="str">
            <v>CATUJI</v>
          </cell>
          <cell r="C1293" t="str">
            <v>MG</v>
          </cell>
          <cell r="D1293">
            <v>49874</v>
          </cell>
          <cell r="E1293">
            <v>1058627</v>
          </cell>
          <cell r="F1293"/>
          <cell r="G1293"/>
          <cell r="H1293"/>
          <cell r="I1293"/>
        </row>
        <row r="1294">
          <cell r="A1294">
            <v>420680</v>
          </cell>
          <cell r="B1294" t="str">
            <v>IBICARE</v>
          </cell>
          <cell r="C1294" t="str">
            <v>SC</v>
          </cell>
          <cell r="D1294">
            <v>26087</v>
          </cell>
          <cell r="E1294">
            <v>122942</v>
          </cell>
          <cell r="F1294"/>
          <cell r="G1294"/>
          <cell r="H1294"/>
          <cell r="I1294"/>
        </row>
        <row r="1295">
          <cell r="A1295">
            <v>353350</v>
          </cell>
          <cell r="B1295" t="str">
            <v>NOVO HORIZONTE</v>
          </cell>
          <cell r="C1295" t="str">
            <v>SP</v>
          </cell>
          <cell r="D1295">
            <v>71834</v>
          </cell>
          <cell r="E1295">
            <v>161427</v>
          </cell>
          <cell r="F1295"/>
          <cell r="G1295"/>
          <cell r="H1295"/>
          <cell r="I1295"/>
        </row>
        <row r="1296">
          <cell r="A1296">
            <v>311830</v>
          </cell>
          <cell r="B1296" t="str">
            <v>CONSELHEIRO LAFAIETE</v>
          </cell>
          <cell r="C1296" t="str">
            <v>MG</v>
          </cell>
          <cell r="D1296">
            <v>362245</v>
          </cell>
          <cell r="E1296">
            <v>27686155</v>
          </cell>
          <cell r="F1296"/>
          <cell r="G1296"/>
          <cell r="H1296"/>
          <cell r="I1296"/>
        </row>
        <row r="1297">
          <cell r="A1297">
            <v>312120</v>
          </cell>
          <cell r="B1297" t="str">
            <v>DELFINOPOLIS</v>
          </cell>
          <cell r="C1297" t="str">
            <v>MG</v>
          </cell>
          <cell r="D1297">
            <v>26065</v>
          </cell>
          <cell r="E1297">
            <v>10695393</v>
          </cell>
          <cell r="F1297"/>
          <cell r="G1297"/>
          <cell r="H1297"/>
          <cell r="I1297"/>
        </row>
        <row r="1298">
          <cell r="A1298">
            <v>310375</v>
          </cell>
          <cell r="B1298" t="str">
            <v>ARAPORA</v>
          </cell>
          <cell r="C1298" t="str">
            <v>MG</v>
          </cell>
          <cell r="D1298">
            <v>31187</v>
          </cell>
          <cell r="E1298">
            <v>137695</v>
          </cell>
          <cell r="F1298"/>
          <cell r="G1298"/>
          <cell r="H1298"/>
          <cell r="I1298"/>
        </row>
        <row r="1299">
          <cell r="A1299">
            <v>314350</v>
          </cell>
          <cell r="B1299" t="str">
            <v>MORADA NOVA DE MINAS</v>
          </cell>
          <cell r="C1299" t="str">
            <v>MG</v>
          </cell>
          <cell r="D1299">
            <v>50895</v>
          </cell>
          <cell r="E1299">
            <v>495167</v>
          </cell>
          <cell r="F1299"/>
          <cell r="G1299"/>
          <cell r="H1299"/>
          <cell r="I1299"/>
        </row>
        <row r="1300">
          <cell r="A1300">
            <v>312880</v>
          </cell>
          <cell r="B1300" t="str">
            <v>GUIDOVAL</v>
          </cell>
          <cell r="C1300" t="str">
            <v>MG</v>
          </cell>
          <cell r="D1300">
            <v>61225</v>
          </cell>
          <cell r="E1300">
            <v>789593</v>
          </cell>
          <cell r="F1300"/>
          <cell r="G1300"/>
          <cell r="H1300"/>
          <cell r="I1300"/>
        </row>
        <row r="1301">
          <cell r="A1301">
            <v>314980</v>
          </cell>
          <cell r="B1301" t="str">
            <v>PERDIZES</v>
          </cell>
          <cell r="C1301" t="str">
            <v>MG</v>
          </cell>
          <cell r="D1301">
            <v>30440</v>
          </cell>
          <cell r="E1301">
            <v>1412028</v>
          </cell>
          <cell r="F1301"/>
          <cell r="G1301"/>
          <cell r="H1301"/>
          <cell r="I1301"/>
        </row>
        <row r="1302">
          <cell r="A1302">
            <v>430810</v>
          </cell>
          <cell r="B1302" t="str">
            <v>FELIZ</v>
          </cell>
          <cell r="C1302" t="str">
            <v>RS</v>
          </cell>
          <cell r="D1302">
            <v>129679</v>
          </cell>
          <cell r="E1302">
            <v>1293434</v>
          </cell>
          <cell r="F1302"/>
          <cell r="G1302"/>
          <cell r="H1302"/>
          <cell r="I1302"/>
        </row>
        <row r="1303">
          <cell r="A1303">
            <v>316245</v>
          </cell>
          <cell r="B1303" t="str">
            <v>SAO JOAO DAS MISSOES</v>
          </cell>
          <cell r="C1303" t="str">
            <v>MG</v>
          </cell>
          <cell r="D1303">
            <v>62294</v>
          </cell>
          <cell r="E1303">
            <v>8516465</v>
          </cell>
          <cell r="F1303"/>
          <cell r="G1303"/>
          <cell r="H1303"/>
          <cell r="I1303"/>
        </row>
        <row r="1304">
          <cell r="A1304">
            <v>421725</v>
          </cell>
          <cell r="B1304" t="str">
            <v>SAO PEDRO DE ALCANTARA</v>
          </cell>
          <cell r="C1304" t="str">
            <v>SC</v>
          </cell>
          <cell r="D1304">
            <v>164522</v>
          </cell>
          <cell r="E1304">
            <v>728972</v>
          </cell>
          <cell r="F1304"/>
          <cell r="G1304"/>
          <cell r="H1304"/>
          <cell r="I1304"/>
        </row>
        <row r="1305">
          <cell r="A1305">
            <v>420890</v>
          </cell>
          <cell r="B1305" t="str">
            <v>JARAGUA DO SUL</v>
          </cell>
          <cell r="C1305" t="str">
            <v>SC</v>
          </cell>
          <cell r="D1305">
            <v>1880526</v>
          </cell>
          <cell r="E1305">
            <v>6097809</v>
          </cell>
          <cell r="F1305"/>
          <cell r="G1305"/>
          <cell r="H1305"/>
          <cell r="I1305"/>
        </row>
        <row r="1306">
          <cell r="A1306">
            <v>311310</v>
          </cell>
          <cell r="B1306" t="str">
            <v>CARANAIBA</v>
          </cell>
          <cell r="C1306" t="str">
            <v>MG</v>
          </cell>
          <cell r="D1306">
            <v>106757</v>
          </cell>
          <cell r="E1306">
            <v>579106</v>
          </cell>
          <cell r="F1306"/>
          <cell r="G1306"/>
          <cell r="H1306"/>
          <cell r="I1306"/>
        </row>
        <row r="1307">
          <cell r="A1307">
            <v>350400</v>
          </cell>
          <cell r="B1307" t="str">
            <v>ASSIS</v>
          </cell>
          <cell r="C1307" t="str">
            <v>SP</v>
          </cell>
          <cell r="D1307">
            <v>972909</v>
          </cell>
          <cell r="E1307">
            <v>4485840</v>
          </cell>
          <cell r="F1307"/>
          <cell r="G1307"/>
          <cell r="H1307"/>
          <cell r="I1307"/>
        </row>
        <row r="1308">
          <cell r="A1308">
            <v>421550</v>
          </cell>
          <cell r="B1308" t="str">
            <v>SANTA CECILIA</v>
          </cell>
          <cell r="C1308" t="str">
            <v>SC</v>
          </cell>
          <cell r="D1308">
            <v>101843</v>
          </cell>
          <cell r="E1308">
            <v>323907</v>
          </cell>
          <cell r="F1308"/>
          <cell r="G1308"/>
          <cell r="H1308"/>
          <cell r="I1308"/>
        </row>
        <row r="1309">
          <cell r="A1309">
            <v>351492</v>
          </cell>
          <cell r="B1309" t="str">
            <v>ELISIARIO</v>
          </cell>
          <cell r="C1309" t="str">
            <v>SP</v>
          </cell>
          <cell r="D1309">
            <v>45239</v>
          </cell>
          <cell r="E1309">
            <v>67645</v>
          </cell>
          <cell r="F1309"/>
          <cell r="G1309"/>
          <cell r="H1309"/>
          <cell r="I1309"/>
        </row>
        <row r="1310">
          <cell r="A1310">
            <v>311710</v>
          </cell>
          <cell r="B1310" t="str">
            <v>CONCEICAO DA APARECIDA</v>
          </cell>
          <cell r="C1310" t="str">
            <v>MG</v>
          </cell>
          <cell r="D1310">
            <v>29911</v>
          </cell>
          <cell r="E1310">
            <v>374992</v>
          </cell>
          <cell r="F1310"/>
          <cell r="G1310"/>
          <cell r="H1310"/>
          <cell r="I1310"/>
        </row>
        <row r="1311">
          <cell r="A1311">
            <v>313150</v>
          </cell>
          <cell r="B1311" t="str">
            <v>IPUIUNA</v>
          </cell>
          <cell r="C1311" t="str">
            <v>MG</v>
          </cell>
          <cell r="D1311">
            <v>31561</v>
          </cell>
          <cell r="E1311">
            <v>402285</v>
          </cell>
          <cell r="F1311"/>
          <cell r="G1311"/>
          <cell r="H1311"/>
          <cell r="I1311"/>
        </row>
        <row r="1312">
          <cell r="A1312">
            <v>420250</v>
          </cell>
          <cell r="B1312" t="str">
            <v>BOM JARDIM DA SERRA</v>
          </cell>
          <cell r="C1312" t="str">
            <v>SC</v>
          </cell>
          <cell r="D1312">
            <v>120378</v>
          </cell>
          <cell r="E1312">
            <v>471881</v>
          </cell>
          <cell r="F1312"/>
          <cell r="G1312"/>
          <cell r="H1312"/>
          <cell r="I1312"/>
        </row>
        <row r="1313">
          <cell r="A1313">
            <v>313970</v>
          </cell>
          <cell r="B1313" t="str">
            <v>MARAVILHAS</v>
          </cell>
          <cell r="C1313" t="str">
            <v>MG</v>
          </cell>
          <cell r="D1313">
            <v>86452</v>
          </cell>
          <cell r="E1313">
            <v>789035</v>
          </cell>
          <cell r="F1313"/>
          <cell r="G1313"/>
          <cell r="H1313"/>
          <cell r="I1313"/>
        </row>
        <row r="1314">
          <cell r="A1314">
            <v>310220</v>
          </cell>
          <cell r="B1314" t="str">
            <v>ALVARENGA</v>
          </cell>
          <cell r="C1314" t="str">
            <v>MG</v>
          </cell>
          <cell r="D1314">
            <v>36093</v>
          </cell>
          <cell r="E1314">
            <v>599760</v>
          </cell>
          <cell r="F1314"/>
          <cell r="G1314"/>
          <cell r="H1314"/>
          <cell r="I1314"/>
        </row>
        <row r="1315">
          <cell r="A1315">
            <v>350480</v>
          </cell>
          <cell r="B1315" t="str">
            <v>BALSAMO</v>
          </cell>
          <cell r="C1315" t="str">
            <v>SP</v>
          </cell>
          <cell r="D1315">
            <v>91102</v>
          </cell>
          <cell r="E1315">
            <v>360087</v>
          </cell>
          <cell r="F1315"/>
          <cell r="G1315"/>
          <cell r="H1315"/>
          <cell r="I1315"/>
        </row>
        <row r="1316">
          <cell r="A1316">
            <v>312040</v>
          </cell>
          <cell r="B1316" t="str">
            <v>CRISTIANO OTONI</v>
          </cell>
          <cell r="C1316" t="str">
            <v>MG</v>
          </cell>
          <cell r="D1316">
            <v>36044</v>
          </cell>
          <cell r="E1316">
            <v>437383</v>
          </cell>
          <cell r="F1316"/>
          <cell r="G1316"/>
          <cell r="H1316"/>
          <cell r="I1316"/>
        </row>
        <row r="1317">
          <cell r="A1317">
            <v>312770</v>
          </cell>
          <cell r="B1317" t="str">
            <v>GOVERNADOR VALADARES</v>
          </cell>
          <cell r="C1317" t="str">
            <v>MG</v>
          </cell>
          <cell r="D1317">
            <v>533936</v>
          </cell>
          <cell r="E1317">
            <v>4843462</v>
          </cell>
          <cell r="F1317"/>
          <cell r="G1317"/>
          <cell r="H1317"/>
          <cell r="I1317"/>
        </row>
        <row r="1318">
          <cell r="A1318">
            <v>500720</v>
          </cell>
          <cell r="B1318" t="str">
            <v>RIO BRILHANTE</v>
          </cell>
          <cell r="C1318" t="str">
            <v>MS</v>
          </cell>
          <cell r="D1318">
            <v>533922</v>
          </cell>
          <cell r="E1318">
            <v>2762257</v>
          </cell>
          <cell r="F1318"/>
          <cell r="G1318"/>
          <cell r="H1318"/>
          <cell r="I1318"/>
        </row>
        <row r="1319">
          <cell r="A1319">
            <v>510895</v>
          </cell>
          <cell r="B1319" t="str">
            <v>NOVA MONTE VERDE</v>
          </cell>
          <cell r="C1319" t="str">
            <v>MT</v>
          </cell>
          <cell r="D1319"/>
          <cell r="E1319"/>
          <cell r="F1319"/>
          <cell r="G1319"/>
          <cell r="H1319"/>
          <cell r="I1319"/>
        </row>
        <row r="1320">
          <cell r="A1320">
            <v>315015</v>
          </cell>
          <cell r="B1320" t="str">
            <v>PIEDADE DE CARATINGA</v>
          </cell>
          <cell r="C1320" t="str">
            <v>MG</v>
          </cell>
          <cell r="D1320">
            <v>64727</v>
          </cell>
          <cell r="E1320">
            <v>504655</v>
          </cell>
          <cell r="F1320"/>
          <cell r="G1320"/>
          <cell r="H1320"/>
          <cell r="I1320"/>
        </row>
        <row r="1321">
          <cell r="A1321">
            <v>316160</v>
          </cell>
          <cell r="B1321" t="str">
            <v>SAO GERALDO DA PIEDADE</v>
          </cell>
          <cell r="C1321" t="str">
            <v>MG</v>
          </cell>
          <cell r="D1321">
            <v>67393</v>
          </cell>
          <cell r="E1321">
            <v>421193</v>
          </cell>
          <cell r="F1321"/>
          <cell r="G1321"/>
          <cell r="H1321"/>
          <cell r="I1321"/>
        </row>
        <row r="1322">
          <cell r="A1322">
            <v>316850</v>
          </cell>
          <cell r="B1322" t="str">
            <v>TEIXEIRAS</v>
          </cell>
          <cell r="C1322" t="str">
            <v>MG</v>
          </cell>
          <cell r="D1322">
            <v>134626</v>
          </cell>
          <cell r="E1322">
            <v>720837</v>
          </cell>
          <cell r="F1322"/>
          <cell r="G1322"/>
          <cell r="H1322"/>
          <cell r="I1322"/>
        </row>
        <row r="1323">
          <cell r="A1323">
            <v>421910</v>
          </cell>
          <cell r="B1323" t="str">
            <v>VARGEAO</v>
          </cell>
          <cell r="C1323" t="str">
            <v>SC</v>
          </cell>
          <cell r="D1323">
            <v>77932</v>
          </cell>
          <cell r="E1323">
            <v>335533</v>
          </cell>
          <cell r="F1323"/>
          <cell r="G1323"/>
          <cell r="H1323"/>
          <cell r="I1323"/>
        </row>
        <row r="1324">
          <cell r="A1324">
            <v>312247</v>
          </cell>
          <cell r="B1324" t="str">
            <v>DOM BOSCO</v>
          </cell>
          <cell r="C1324" t="str">
            <v>MG</v>
          </cell>
          <cell r="D1324"/>
          <cell r="E1324">
            <v>929652</v>
          </cell>
          <cell r="F1324"/>
          <cell r="G1324"/>
          <cell r="H1324"/>
          <cell r="I1324"/>
        </row>
        <row r="1325">
          <cell r="A1325">
            <v>432060</v>
          </cell>
          <cell r="B1325" t="str">
            <v>SEVERIANO DE ALMEIDA</v>
          </cell>
          <cell r="C1325" t="str">
            <v>RS</v>
          </cell>
          <cell r="D1325">
            <v>38359</v>
          </cell>
          <cell r="E1325">
            <v>218293</v>
          </cell>
          <cell r="F1325"/>
          <cell r="G1325"/>
          <cell r="H1325"/>
          <cell r="I1325"/>
        </row>
        <row r="1326">
          <cell r="A1326">
            <v>430750</v>
          </cell>
          <cell r="B1326" t="str">
            <v>ESPUMOSO</v>
          </cell>
          <cell r="C1326" t="str">
            <v>RS</v>
          </cell>
          <cell r="D1326"/>
          <cell r="E1326"/>
          <cell r="F1326"/>
          <cell r="G1326"/>
          <cell r="H1326"/>
          <cell r="I1326"/>
        </row>
        <row r="1327">
          <cell r="A1327">
            <v>315630</v>
          </cell>
          <cell r="B1327" t="str">
            <v>RODEIRO</v>
          </cell>
          <cell r="C1327" t="str">
            <v>MG</v>
          </cell>
          <cell r="D1327">
            <v>87882</v>
          </cell>
          <cell r="E1327">
            <v>1077801</v>
          </cell>
          <cell r="F1327"/>
          <cell r="G1327"/>
          <cell r="H1327"/>
          <cell r="I1327"/>
        </row>
        <row r="1328">
          <cell r="A1328">
            <v>315860</v>
          </cell>
          <cell r="B1328" t="str">
            <v>SANTANA DO DESERTO</v>
          </cell>
          <cell r="C1328" t="str">
            <v>MG</v>
          </cell>
          <cell r="D1328">
            <v>28731</v>
          </cell>
          <cell r="E1328">
            <v>178803</v>
          </cell>
          <cell r="F1328"/>
          <cell r="G1328"/>
          <cell r="H1328"/>
          <cell r="I1328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110026</v>
          </cell>
          <cell r="B2"/>
          <cell r="C2"/>
          <cell r="D2"/>
          <cell r="E2"/>
          <cell r="F2"/>
          <cell r="G2"/>
        </row>
        <row r="3">
          <cell r="A3">
            <v>110040</v>
          </cell>
          <cell r="B3"/>
          <cell r="C3"/>
          <cell r="D3"/>
          <cell r="E3"/>
          <cell r="F3"/>
          <cell r="G3"/>
        </row>
        <row r="4">
          <cell r="A4">
            <v>110110</v>
          </cell>
          <cell r="B4">
            <v>56379</v>
          </cell>
          <cell r="C4">
            <v>331648</v>
          </cell>
          <cell r="D4"/>
          <cell r="E4"/>
          <cell r="F4"/>
          <cell r="G4"/>
        </row>
        <row r="5">
          <cell r="A5">
            <v>110149</v>
          </cell>
          <cell r="B5">
            <v>1103</v>
          </cell>
          <cell r="C5">
            <v>20919</v>
          </cell>
          <cell r="D5"/>
          <cell r="E5"/>
          <cell r="F5"/>
          <cell r="G5"/>
        </row>
        <row r="6">
          <cell r="A6">
            <v>110175</v>
          </cell>
          <cell r="B6"/>
          <cell r="C6"/>
          <cell r="D6"/>
          <cell r="E6"/>
          <cell r="F6"/>
          <cell r="G6"/>
        </row>
        <row r="7">
          <cell r="A7">
            <v>231395</v>
          </cell>
          <cell r="B7"/>
          <cell r="C7"/>
          <cell r="D7"/>
          <cell r="E7"/>
          <cell r="F7"/>
          <cell r="G7"/>
        </row>
        <row r="8">
          <cell r="A8">
            <v>293190</v>
          </cell>
          <cell r="B8">
            <v>26360</v>
          </cell>
          <cell r="C8">
            <v>25798983</v>
          </cell>
          <cell r="D8"/>
          <cell r="E8"/>
          <cell r="F8"/>
          <cell r="G8"/>
        </row>
        <row r="9">
          <cell r="A9">
            <v>320050</v>
          </cell>
          <cell r="B9">
            <v>6705</v>
          </cell>
          <cell r="C9">
            <v>53845</v>
          </cell>
          <cell r="D9"/>
          <cell r="E9"/>
          <cell r="F9"/>
          <cell r="G9"/>
        </row>
        <row r="10">
          <cell r="A10">
            <v>320130</v>
          </cell>
          <cell r="B10">
            <v>3232314</v>
          </cell>
          <cell r="C10">
            <v>4197229</v>
          </cell>
          <cell r="D10"/>
          <cell r="E10"/>
          <cell r="F10"/>
          <cell r="G10"/>
        </row>
        <row r="11">
          <cell r="A11">
            <v>320180</v>
          </cell>
          <cell r="B11">
            <v>5810</v>
          </cell>
          <cell r="C11">
            <v>176849</v>
          </cell>
          <cell r="D11"/>
          <cell r="E11"/>
          <cell r="F11"/>
          <cell r="G11"/>
        </row>
        <row r="12">
          <cell r="A12">
            <v>320210</v>
          </cell>
          <cell r="B12">
            <v>39181</v>
          </cell>
          <cell r="C12"/>
          <cell r="D12"/>
          <cell r="E12"/>
          <cell r="F12"/>
          <cell r="G12"/>
        </row>
        <row r="13">
          <cell r="A13">
            <v>320305</v>
          </cell>
          <cell r="B13">
            <v>252465</v>
          </cell>
          <cell r="C13">
            <v>2616295</v>
          </cell>
          <cell r="D13"/>
          <cell r="E13"/>
          <cell r="F13"/>
          <cell r="G13"/>
        </row>
        <row r="14">
          <cell r="A14">
            <v>320330</v>
          </cell>
          <cell r="B14">
            <v>2031</v>
          </cell>
          <cell r="C14"/>
          <cell r="D14"/>
          <cell r="E14"/>
          <cell r="F14"/>
          <cell r="G14"/>
        </row>
        <row r="15">
          <cell r="A15">
            <v>320390</v>
          </cell>
          <cell r="B15">
            <v>257763</v>
          </cell>
          <cell r="C15">
            <v>0</v>
          </cell>
          <cell r="D15"/>
          <cell r="E15">
            <v>0</v>
          </cell>
          <cell r="F15"/>
          <cell r="G15">
            <v>0</v>
          </cell>
        </row>
        <row r="16">
          <cell r="A16">
            <v>320460</v>
          </cell>
          <cell r="B16">
            <v>323589</v>
          </cell>
          <cell r="C16">
            <v>2669234</v>
          </cell>
          <cell r="D16"/>
          <cell r="E16"/>
          <cell r="F16"/>
          <cell r="G16"/>
        </row>
        <row r="17">
          <cell r="A17">
            <v>320480</v>
          </cell>
          <cell r="B17">
            <v>24442</v>
          </cell>
          <cell r="C17">
            <v>244293</v>
          </cell>
          <cell r="D17"/>
          <cell r="E17"/>
          <cell r="F17"/>
          <cell r="G17"/>
        </row>
        <row r="18">
          <cell r="A18">
            <v>350110</v>
          </cell>
          <cell r="B18"/>
          <cell r="C18">
            <v>134013</v>
          </cell>
          <cell r="D18"/>
          <cell r="E18"/>
          <cell r="F18"/>
          <cell r="G18"/>
        </row>
        <row r="19">
          <cell r="A19">
            <v>350570</v>
          </cell>
          <cell r="B19"/>
          <cell r="C19"/>
          <cell r="D19"/>
          <cell r="E19"/>
          <cell r="F19"/>
          <cell r="G19"/>
        </row>
        <row r="20">
          <cell r="A20">
            <v>350580</v>
          </cell>
          <cell r="B20">
            <v>261456</v>
          </cell>
          <cell r="C20">
            <v>1708620</v>
          </cell>
          <cell r="D20"/>
          <cell r="E20"/>
          <cell r="F20"/>
          <cell r="G20"/>
        </row>
        <row r="21">
          <cell r="A21">
            <v>350980</v>
          </cell>
          <cell r="B21">
            <v>42167</v>
          </cell>
          <cell r="C21">
            <v>294710</v>
          </cell>
          <cell r="D21"/>
          <cell r="E21"/>
          <cell r="F21"/>
          <cell r="G21"/>
        </row>
        <row r="22">
          <cell r="A22">
            <v>351680</v>
          </cell>
          <cell r="B22"/>
          <cell r="C22"/>
          <cell r="D22"/>
          <cell r="E22"/>
          <cell r="F22"/>
          <cell r="G22"/>
        </row>
        <row r="23">
          <cell r="A23">
            <v>351810</v>
          </cell>
          <cell r="B23">
            <v>83208</v>
          </cell>
          <cell r="C23">
            <v>3487329</v>
          </cell>
          <cell r="D23"/>
          <cell r="E23"/>
          <cell r="F23"/>
          <cell r="G23"/>
        </row>
        <row r="24">
          <cell r="A24">
            <v>352270</v>
          </cell>
          <cell r="B24">
            <v>74991</v>
          </cell>
          <cell r="C24">
            <v>908708</v>
          </cell>
          <cell r="D24"/>
          <cell r="E24"/>
          <cell r="F24"/>
          <cell r="G24"/>
        </row>
        <row r="25">
          <cell r="A25">
            <v>352520</v>
          </cell>
          <cell r="B25">
            <v>71411</v>
          </cell>
          <cell r="C25">
            <v>885831</v>
          </cell>
          <cell r="D25"/>
          <cell r="E25"/>
          <cell r="F25"/>
          <cell r="G25"/>
        </row>
        <row r="26">
          <cell r="A26">
            <v>352670</v>
          </cell>
          <cell r="B26">
            <v>742566</v>
          </cell>
          <cell r="C26">
            <v>3000054</v>
          </cell>
          <cell r="D26"/>
          <cell r="E26"/>
          <cell r="F26"/>
          <cell r="G26"/>
        </row>
        <row r="27">
          <cell r="A27">
            <v>352810</v>
          </cell>
          <cell r="B27">
            <v>242692</v>
          </cell>
          <cell r="C27">
            <v>634906</v>
          </cell>
          <cell r="D27"/>
          <cell r="E27"/>
          <cell r="F27"/>
          <cell r="G27"/>
        </row>
        <row r="28">
          <cell r="A28">
            <v>353200</v>
          </cell>
          <cell r="B28">
            <v>72210</v>
          </cell>
          <cell r="C28">
            <v>228733</v>
          </cell>
          <cell r="D28"/>
          <cell r="E28"/>
          <cell r="F28"/>
          <cell r="G28"/>
        </row>
        <row r="29">
          <cell r="A29">
            <v>353680</v>
          </cell>
          <cell r="B29">
            <v>51947</v>
          </cell>
          <cell r="C29">
            <v>384809</v>
          </cell>
          <cell r="D29"/>
          <cell r="E29"/>
          <cell r="F29"/>
          <cell r="G29"/>
        </row>
        <row r="30">
          <cell r="A30">
            <v>353770</v>
          </cell>
          <cell r="B30">
            <v>66960</v>
          </cell>
          <cell r="C30">
            <v>225523</v>
          </cell>
          <cell r="D30"/>
          <cell r="E30"/>
          <cell r="F30"/>
          <cell r="G30"/>
        </row>
        <row r="31">
          <cell r="A31">
            <v>354000</v>
          </cell>
          <cell r="B31">
            <v>61294</v>
          </cell>
          <cell r="C31">
            <v>315424</v>
          </cell>
          <cell r="D31"/>
          <cell r="E31"/>
          <cell r="F31"/>
          <cell r="G31"/>
        </row>
        <row r="32">
          <cell r="A32">
            <v>354180</v>
          </cell>
          <cell r="B32">
            <v>45313</v>
          </cell>
          <cell r="C32">
            <v>230463</v>
          </cell>
          <cell r="D32"/>
          <cell r="E32"/>
          <cell r="F32"/>
          <cell r="G32"/>
        </row>
        <row r="33">
          <cell r="A33">
            <v>354420</v>
          </cell>
          <cell r="B33">
            <v>251971</v>
          </cell>
          <cell r="C33">
            <v>1023425</v>
          </cell>
          <cell r="D33"/>
          <cell r="E33"/>
          <cell r="F33"/>
          <cell r="G33"/>
        </row>
        <row r="34">
          <cell r="A34">
            <v>354925</v>
          </cell>
          <cell r="B34">
            <v>43108</v>
          </cell>
          <cell r="C34">
            <v>213083</v>
          </cell>
          <cell r="D34"/>
          <cell r="E34">
            <v>0</v>
          </cell>
          <cell r="F34"/>
          <cell r="G34">
            <v>0</v>
          </cell>
        </row>
        <row r="35">
          <cell r="A35">
            <v>355490</v>
          </cell>
          <cell r="B35">
            <v>80607</v>
          </cell>
          <cell r="C35">
            <v>405278</v>
          </cell>
          <cell r="D35"/>
          <cell r="E35"/>
          <cell r="F35"/>
          <cell r="G35"/>
        </row>
        <row r="36">
          <cell r="A36">
            <v>355530</v>
          </cell>
          <cell r="B36">
            <v>40788</v>
          </cell>
          <cell r="C36">
            <v>175423</v>
          </cell>
          <cell r="D36"/>
          <cell r="E36"/>
          <cell r="F36"/>
          <cell r="G36"/>
        </row>
        <row r="37">
          <cell r="A37">
            <v>410160</v>
          </cell>
          <cell r="B37">
            <v>488378</v>
          </cell>
          <cell r="C37"/>
          <cell r="D37"/>
          <cell r="E37"/>
          <cell r="F37"/>
          <cell r="G37"/>
        </row>
        <row r="38">
          <cell r="A38">
            <v>410200</v>
          </cell>
          <cell r="B38"/>
          <cell r="C38"/>
          <cell r="D38"/>
          <cell r="E38"/>
          <cell r="F38"/>
          <cell r="G38"/>
        </row>
        <row r="39">
          <cell r="A39">
            <v>410337</v>
          </cell>
          <cell r="B39"/>
          <cell r="C39"/>
          <cell r="D39"/>
          <cell r="E39"/>
          <cell r="F39"/>
          <cell r="G39"/>
        </row>
        <row r="40">
          <cell r="A40">
            <v>410460</v>
          </cell>
          <cell r="B40"/>
          <cell r="C40">
            <v>22126</v>
          </cell>
          <cell r="D40"/>
          <cell r="E40"/>
          <cell r="F40"/>
          <cell r="G40"/>
        </row>
        <row r="41">
          <cell r="A41">
            <v>410540</v>
          </cell>
          <cell r="B41"/>
          <cell r="C41"/>
          <cell r="D41"/>
          <cell r="E41"/>
          <cell r="F41"/>
          <cell r="G41"/>
        </row>
        <row r="42">
          <cell r="A42">
            <v>410600</v>
          </cell>
          <cell r="B42">
            <v>161145</v>
          </cell>
          <cell r="C42">
            <v>1116133</v>
          </cell>
          <cell r="D42"/>
          <cell r="E42"/>
          <cell r="F42"/>
          <cell r="G42"/>
        </row>
        <row r="43">
          <cell r="A43">
            <v>410720</v>
          </cell>
          <cell r="B43">
            <v>455985</v>
          </cell>
          <cell r="C43">
            <v>4648788</v>
          </cell>
          <cell r="D43"/>
          <cell r="E43"/>
          <cell r="F43"/>
          <cell r="G43"/>
        </row>
        <row r="44">
          <cell r="A44">
            <v>410725</v>
          </cell>
          <cell r="B44"/>
          <cell r="C44"/>
          <cell r="D44"/>
          <cell r="E44"/>
          <cell r="F44"/>
          <cell r="G44"/>
        </row>
        <row r="45">
          <cell r="A45">
            <v>410754</v>
          </cell>
          <cell r="B45">
            <v>40600</v>
          </cell>
          <cell r="C45">
            <v>164111</v>
          </cell>
          <cell r="D45"/>
          <cell r="E45"/>
          <cell r="F45"/>
          <cell r="G45"/>
        </row>
        <row r="46">
          <cell r="A46">
            <v>410895</v>
          </cell>
          <cell r="B46">
            <v>36673</v>
          </cell>
          <cell r="C46">
            <v>450875</v>
          </cell>
          <cell r="D46"/>
          <cell r="E46"/>
          <cell r="F46"/>
          <cell r="G46"/>
        </row>
        <row r="47">
          <cell r="A47">
            <v>411342</v>
          </cell>
          <cell r="B47">
            <v>75001</v>
          </cell>
          <cell r="C47">
            <v>343184</v>
          </cell>
          <cell r="D47"/>
          <cell r="E47"/>
          <cell r="F47"/>
          <cell r="G47"/>
        </row>
        <row r="48">
          <cell r="A48">
            <v>411440</v>
          </cell>
          <cell r="B48"/>
          <cell r="C48"/>
          <cell r="D48"/>
          <cell r="E48"/>
          <cell r="F48"/>
          <cell r="G48"/>
        </row>
        <row r="49">
          <cell r="A49">
            <v>411560</v>
          </cell>
          <cell r="B49">
            <v>185807</v>
          </cell>
          <cell r="C49">
            <v>886872</v>
          </cell>
          <cell r="D49"/>
          <cell r="E49"/>
          <cell r="F49"/>
          <cell r="G49"/>
        </row>
        <row r="50">
          <cell r="A50">
            <v>411580</v>
          </cell>
          <cell r="B50">
            <v>288333</v>
          </cell>
          <cell r="C50">
            <v>6017</v>
          </cell>
          <cell r="D50"/>
          <cell r="E50"/>
          <cell r="F50"/>
          <cell r="G50"/>
        </row>
        <row r="51">
          <cell r="A51">
            <v>411680</v>
          </cell>
          <cell r="B51">
            <v>141102</v>
          </cell>
          <cell r="C51"/>
          <cell r="D51"/>
          <cell r="E51"/>
          <cell r="F51"/>
          <cell r="G51"/>
        </row>
        <row r="52">
          <cell r="A52">
            <v>411727</v>
          </cell>
          <cell r="B52">
            <v>97251</v>
          </cell>
          <cell r="C52">
            <v>1338913</v>
          </cell>
          <cell r="D52"/>
          <cell r="E52"/>
          <cell r="F52"/>
          <cell r="G52"/>
        </row>
        <row r="53">
          <cell r="A53">
            <v>412065</v>
          </cell>
          <cell r="B53">
            <v>72275</v>
          </cell>
          <cell r="C53">
            <v>350012</v>
          </cell>
          <cell r="D53"/>
          <cell r="E53"/>
          <cell r="F53"/>
          <cell r="G53"/>
        </row>
        <row r="54">
          <cell r="A54">
            <v>412635</v>
          </cell>
          <cell r="B54"/>
          <cell r="C54">
            <v>316547</v>
          </cell>
          <cell r="D54"/>
          <cell r="E54"/>
          <cell r="F54"/>
          <cell r="G54"/>
        </row>
        <row r="55">
          <cell r="A55">
            <v>412690</v>
          </cell>
          <cell r="B55">
            <v>14798</v>
          </cell>
          <cell r="C55">
            <v>58577</v>
          </cell>
          <cell r="D55"/>
          <cell r="E55"/>
          <cell r="F55"/>
          <cell r="G55"/>
        </row>
        <row r="56">
          <cell r="A56">
            <v>412770</v>
          </cell>
          <cell r="B56">
            <v>377631</v>
          </cell>
          <cell r="C56">
            <v>379538</v>
          </cell>
          <cell r="D56"/>
          <cell r="E56"/>
          <cell r="F56"/>
          <cell r="G56"/>
        </row>
        <row r="57">
          <cell r="A57">
            <v>420207</v>
          </cell>
          <cell r="B57">
            <v>548566</v>
          </cell>
          <cell r="C57">
            <v>857401</v>
          </cell>
          <cell r="D57"/>
          <cell r="E57">
            <v>0</v>
          </cell>
          <cell r="F57"/>
          <cell r="G57">
            <v>0</v>
          </cell>
        </row>
        <row r="58">
          <cell r="A58">
            <v>420245</v>
          </cell>
          <cell r="B58">
            <v>163686</v>
          </cell>
          <cell r="C58">
            <v>689311</v>
          </cell>
          <cell r="D58"/>
          <cell r="E58"/>
          <cell r="F58"/>
          <cell r="G58"/>
        </row>
        <row r="59">
          <cell r="A59">
            <v>420270</v>
          </cell>
          <cell r="B59">
            <v>152008</v>
          </cell>
          <cell r="C59">
            <v>442545</v>
          </cell>
          <cell r="D59"/>
          <cell r="E59"/>
          <cell r="F59"/>
          <cell r="G59"/>
        </row>
        <row r="60">
          <cell r="A60">
            <v>420500</v>
          </cell>
          <cell r="B60">
            <v>114990</v>
          </cell>
          <cell r="C60">
            <v>24440</v>
          </cell>
          <cell r="D60"/>
          <cell r="E60"/>
          <cell r="F60"/>
          <cell r="G60"/>
        </row>
        <row r="61">
          <cell r="A61">
            <v>420780</v>
          </cell>
          <cell r="B61"/>
          <cell r="C61"/>
          <cell r="D61"/>
          <cell r="E61"/>
          <cell r="F61"/>
          <cell r="G61"/>
        </row>
        <row r="62">
          <cell r="A62">
            <v>421110</v>
          </cell>
          <cell r="B62">
            <v>118662</v>
          </cell>
          <cell r="C62">
            <v>375826</v>
          </cell>
          <cell r="D62"/>
          <cell r="E62"/>
          <cell r="F62"/>
          <cell r="G62"/>
        </row>
        <row r="63">
          <cell r="A63">
            <v>421120</v>
          </cell>
          <cell r="B63">
            <v>200595</v>
          </cell>
          <cell r="C63">
            <v>660683</v>
          </cell>
          <cell r="D63"/>
          <cell r="E63"/>
          <cell r="F63"/>
          <cell r="G63"/>
        </row>
        <row r="64">
          <cell r="A64">
            <v>421170</v>
          </cell>
          <cell r="B64">
            <v>199730</v>
          </cell>
          <cell r="C64">
            <v>1671962</v>
          </cell>
          <cell r="D64"/>
          <cell r="E64"/>
          <cell r="F64"/>
          <cell r="G64"/>
        </row>
        <row r="65">
          <cell r="A65">
            <v>421640</v>
          </cell>
          <cell r="B65"/>
          <cell r="C65"/>
          <cell r="D65"/>
          <cell r="E65"/>
          <cell r="F65"/>
          <cell r="G65"/>
        </row>
        <row r="66">
          <cell r="A66">
            <v>421830</v>
          </cell>
          <cell r="B66">
            <v>202353</v>
          </cell>
          <cell r="C66">
            <v>4523202</v>
          </cell>
          <cell r="D66"/>
          <cell r="E66"/>
          <cell r="F66"/>
          <cell r="G66"/>
        </row>
        <row r="67">
          <cell r="A67">
            <v>430190</v>
          </cell>
          <cell r="B67">
            <v>179418</v>
          </cell>
          <cell r="C67">
            <v>188121</v>
          </cell>
          <cell r="D67"/>
          <cell r="E67"/>
          <cell r="F67"/>
          <cell r="G67"/>
        </row>
        <row r="68">
          <cell r="A68">
            <v>430220</v>
          </cell>
          <cell r="B68">
            <v>95715</v>
          </cell>
          <cell r="C68">
            <v>424706</v>
          </cell>
          <cell r="D68"/>
          <cell r="E68"/>
          <cell r="F68"/>
          <cell r="G68"/>
        </row>
        <row r="69">
          <cell r="A69">
            <v>430370</v>
          </cell>
          <cell r="B69">
            <v>82817</v>
          </cell>
          <cell r="C69">
            <v>657015</v>
          </cell>
          <cell r="D69"/>
          <cell r="E69"/>
          <cell r="F69"/>
          <cell r="G69"/>
        </row>
        <row r="70">
          <cell r="A70">
            <v>430465</v>
          </cell>
          <cell r="B70">
            <v>75211</v>
          </cell>
          <cell r="C70">
            <v>407106</v>
          </cell>
          <cell r="D70"/>
          <cell r="E70"/>
          <cell r="F70"/>
          <cell r="G70"/>
        </row>
        <row r="71">
          <cell r="A71">
            <v>430468</v>
          </cell>
          <cell r="B71">
            <v>87735</v>
          </cell>
          <cell r="C71">
            <v>131226</v>
          </cell>
          <cell r="D71"/>
          <cell r="E71"/>
          <cell r="F71"/>
          <cell r="G71"/>
        </row>
        <row r="72">
          <cell r="A72">
            <v>430660</v>
          </cell>
          <cell r="B72">
            <v>440195</v>
          </cell>
          <cell r="C72">
            <v>1914235</v>
          </cell>
          <cell r="D72"/>
          <cell r="E72"/>
          <cell r="F72"/>
          <cell r="G72"/>
        </row>
        <row r="73">
          <cell r="A73">
            <v>431030</v>
          </cell>
          <cell r="B73"/>
          <cell r="C73"/>
          <cell r="D73"/>
          <cell r="E73"/>
          <cell r="F73"/>
          <cell r="G73"/>
        </row>
        <row r="74">
          <cell r="A74">
            <v>431040</v>
          </cell>
          <cell r="B74">
            <v>95118</v>
          </cell>
          <cell r="C74">
            <v>414774</v>
          </cell>
          <cell r="D74"/>
          <cell r="E74"/>
          <cell r="F74"/>
          <cell r="G74"/>
        </row>
        <row r="75">
          <cell r="A75">
            <v>431055</v>
          </cell>
          <cell r="B75"/>
          <cell r="C75"/>
          <cell r="D75"/>
          <cell r="E75"/>
          <cell r="F75"/>
          <cell r="G75"/>
        </row>
        <row r="76">
          <cell r="A76">
            <v>431130</v>
          </cell>
          <cell r="B76">
            <v>316120</v>
          </cell>
          <cell r="C76">
            <v>4220369</v>
          </cell>
          <cell r="D76"/>
          <cell r="E76"/>
          <cell r="F76"/>
          <cell r="G76"/>
        </row>
        <row r="77">
          <cell r="A77">
            <v>431300</v>
          </cell>
          <cell r="B77">
            <v>89239</v>
          </cell>
          <cell r="C77">
            <v>695274</v>
          </cell>
          <cell r="D77"/>
          <cell r="E77"/>
          <cell r="F77"/>
          <cell r="G77"/>
        </row>
        <row r="78">
          <cell r="A78">
            <v>431306</v>
          </cell>
          <cell r="B78">
            <v>22967</v>
          </cell>
          <cell r="C78">
            <v>166286</v>
          </cell>
          <cell r="D78"/>
          <cell r="E78"/>
          <cell r="F78"/>
          <cell r="G78"/>
        </row>
        <row r="79">
          <cell r="A79">
            <v>431442</v>
          </cell>
          <cell r="B79">
            <v>31407</v>
          </cell>
          <cell r="C79">
            <v>272165</v>
          </cell>
          <cell r="D79"/>
          <cell r="E79"/>
          <cell r="F79"/>
          <cell r="G79"/>
        </row>
        <row r="80">
          <cell r="A80">
            <v>431450</v>
          </cell>
          <cell r="B80">
            <v>141219</v>
          </cell>
          <cell r="C80">
            <v>32221299</v>
          </cell>
          <cell r="D80"/>
          <cell r="E80"/>
          <cell r="F80"/>
          <cell r="G80"/>
        </row>
        <row r="81">
          <cell r="A81">
            <v>431454</v>
          </cell>
          <cell r="B81">
            <v>64358</v>
          </cell>
          <cell r="C81">
            <v>407335</v>
          </cell>
          <cell r="D81"/>
          <cell r="E81"/>
          <cell r="F81"/>
          <cell r="G81"/>
        </row>
        <row r="82">
          <cell r="A82">
            <v>431514</v>
          </cell>
          <cell r="B82">
            <v>21611</v>
          </cell>
          <cell r="C82">
            <v>121085</v>
          </cell>
          <cell r="D82"/>
          <cell r="E82"/>
          <cell r="F82"/>
          <cell r="G82"/>
        </row>
        <row r="83">
          <cell r="A83">
            <v>431900</v>
          </cell>
          <cell r="B83"/>
          <cell r="C83"/>
          <cell r="D83"/>
          <cell r="E83"/>
          <cell r="F83"/>
          <cell r="G83"/>
        </row>
        <row r="84">
          <cell r="A84">
            <v>432030</v>
          </cell>
          <cell r="B84">
            <v>215052</v>
          </cell>
          <cell r="C84">
            <v>892538</v>
          </cell>
          <cell r="D84"/>
          <cell r="E84"/>
          <cell r="F84"/>
          <cell r="G84"/>
        </row>
        <row r="85">
          <cell r="A85">
            <v>432040</v>
          </cell>
          <cell r="B85">
            <v>237590</v>
          </cell>
          <cell r="C85">
            <v>1250117</v>
          </cell>
          <cell r="D85"/>
          <cell r="E85"/>
          <cell r="F85"/>
          <cell r="G85"/>
        </row>
        <row r="86">
          <cell r="A86">
            <v>432290</v>
          </cell>
          <cell r="B86">
            <v>54221</v>
          </cell>
          <cell r="C86">
            <v>148534</v>
          </cell>
          <cell r="D86"/>
          <cell r="E86"/>
          <cell r="F86"/>
          <cell r="G86"/>
        </row>
        <row r="87">
          <cell r="A87">
            <v>432350</v>
          </cell>
          <cell r="B87">
            <v>40464</v>
          </cell>
          <cell r="C87">
            <v>283801</v>
          </cell>
          <cell r="D87"/>
          <cell r="E87">
            <v>0</v>
          </cell>
          <cell r="F87"/>
          <cell r="G87">
            <v>0</v>
          </cell>
        </row>
        <row r="88">
          <cell r="A88">
            <v>500190</v>
          </cell>
          <cell r="B88">
            <v>171190</v>
          </cell>
          <cell r="C88">
            <v>1821012</v>
          </cell>
          <cell r="D88"/>
          <cell r="E88"/>
          <cell r="F88"/>
          <cell r="G88"/>
        </row>
        <row r="89">
          <cell r="A89">
            <v>510622</v>
          </cell>
          <cell r="B89"/>
          <cell r="C89">
            <v>1404453</v>
          </cell>
          <cell r="D89"/>
          <cell r="E89"/>
          <cell r="F89"/>
          <cell r="G89"/>
        </row>
        <row r="90">
          <cell r="A90">
            <v>510665</v>
          </cell>
          <cell r="B90"/>
          <cell r="C90"/>
          <cell r="D90"/>
          <cell r="E90"/>
          <cell r="F90"/>
          <cell r="G90"/>
        </row>
        <row r="91">
          <cell r="A91">
            <v>510675</v>
          </cell>
          <cell r="B91">
            <v>317860</v>
          </cell>
          <cell r="C91">
            <v>130403</v>
          </cell>
          <cell r="D91"/>
          <cell r="E91"/>
          <cell r="F91"/>
          <cell r="G91"/>
        </row>
        <row r="92">
          <cell r="A92">
            <v>510724</v>
          </cell>
          <cell r="B92">
            <v>19777</v>
          </cell>
          <cell r="C92">
            <v>19788</v>
          </cell>
          <cell r="D92"/>
          <cell r="E92"/>
          <cell r="F92"/>
          <cell r="G92"/>
        </row>
        <row r="93">
          <cell r="A93">
            <v>510800</v>
          </cell>
          <cell r="B93"/>
          <cell r="C93">
            <v>695281</v>
          </cell>
          <cell r="D93"/>
          <cell r="E93"/>
          <cell r="F93"/>
          <cell r="G93"/>
        </row>
        <row r="94">
          <cell r="A94">
            <v>110037</v>
          </cell>
          <cell r="B94"/>
          <cell r="C94"/>
          <cell r="D94"/>
          <cell r="E94"/>
          <cell r="F94"/>
          <cell r="G94"/>
        </row>
        <row r="95">
          <cell r="A95">
            <v>290210</v>
          </cell>
          <cell r="B95">
            <v>20197</v>
          </cell>
          <cell r="C95">
            <v>488893</v>
          </cell>
          <cell r="D95"/>
          <cell r="E95"/>
          <cell r="F95"/>
          <cell r="G95"/>
        </row>
        <row r="96">
          <cell r="A96">
            <v>291610</v>
          </cell>
          <cell r="B96"/>
          <cell r="C96"/>
          <cell r="D96"/>
          <cell r="E96"/>
          <cell r="F96"/>
          <cell r="G96"/>
        </row>
        <row r="97">
          <cell r="A97">
            <v>292870</v>
          </cell>
          <cell r="B97">
            <v>472232</v>
          </cell>
          <cell r="C97">
            <v>56764</v>
          </cell>
          <cell r="D97"/>
          <cell r="E97"/>
          <cell r="F97"/>
          <cell r="G97"/>
        </row>
        <row r="98">
          <cell r="A98">
            <v>293170</v>
          </cell>
          <cell r="B98">
            <v>63321</v>
          </cell>
          <cell r="C98">
            <v>675741</v>
          </cell>
          <cell r="D98"/>
          <cell r="E98"/>
          <cell r="F98"/>
          <cell r="G98"/>
        </row>
        <row r="99">
          <cell r="A99">
            <v>320115</v>
          </cell>
          <cell r="B99">
            <v>112651</v>
          </cell>
          <cell r="C99">
            <v>4310434</v>
          </cell>
          <cell r="D99"/>
          <cell r="E99"/>
          <cell r="F99"/>
          <cell r="G99"/>
        </row>
        <row r="100">
          <cell r="A100">
            <v>320300</v>
          </cell>
          <cell r="B100">
            <v>364082</v>
          </cell>
          <cell r="C100">
            <v>0</v>
          </cell>
          <cell r="D100"/>
          <cell r="E100">
            <v>0</v>
          </cell>
          <cell r="F100"/>
          <cell r="G100">
            <v>0</v>
          </cell>
        </row>
        <row r="101">
          <cell r="A101">
            <v>320506</v>
          </cell>
          <cell r="B101">
            <v>310197</v>
          </cell>
          <cell r="C101">
            <v>3389396</v>
          </cell>
          <cell r="D101"/>
          <cell r="E101">
            <v>0</v>
          </cell>
          <cell r="F101"/>
          <cell r="G101">
            <v>0</v>
          </cell>
        </row>
        <row r="102">
          <cell r="A102">
            <v>330120</v>
          </cell>
          <cell r="B102"/>
          <cell r="C102"/>
          <cell r="D102"/>
          <cell r="E102"/>
          <cell r="F102"/>
          <cell r="G102"/>
        </row>
        <row r="103">
          <cell r="A103">
            <v>330580</v>
          </cell>
          <cell r="B103">
            <v>488637</v>
          </cell>
          <cell r="C103">
            <v>1525904</v>
          </cell>
          <cell r="D103"/>
          <cell r="E103"/>
          <cell r="F103"/>
          <cell r="G103"/>
        </row>
        <row r="104">
          <cell r="A104">
            <v>350075</v>
          </cell>
          <cell r="B104">
            <v>100574</v>
          </cell>
          <cell r="C104">
            <v>172806</v>
          </cell>
          <cell r="D104"/>
          <cell r="E104"/>
          <cell r="F104"/>
          <cell r="G104"/>
        </row>
        <row r="105">
          <cell r="A105">
            <v>350180</v>
          </cell>
          <cell r="B105">
            <v>71127</v>
          </cell>
          <cell r="C105">
            <v>127593</v>
          </cell>
          <cell r="D105"/>
          <cell r="E105"/>
          <cell r="F105"/>
          <cell r="G105"/>
        </row>
        <row r="106">
          <cell r="A106">
            <v>350395</v>
          </cell>
          <cell r="B106">
            <v>63854</v>
          </cell>
          <cell r="C106"/>
          <cell r="D106"/>
          <cell r="E106"/>
          <cell r="F106"/>
          <cell r="G106"/>
        </row>
        <row r="107">
          <cell r="A107">
            <v>350650</v>
          </cell>
          <cell r="B107"/>
          <cell r="C107">
            <v>42439</v>
          </cell>
          <cell r="D107"/>
          <cell r="E107"/>
          <cell r="F107"/>
          <cell r="G107"/>
        </row>
        <row r="108">
          <cell r="A108">
            <v>350950</v>
          </cell>
          <cell r="B108">
            <v>496844</v>
          </cell>
          <cell r="C108">
            <v>2609557</v>
          </cell>
          <cell r="D108"/>
          <cell r="E108"/>
          <cell r="F108"/>
          <cell r="G108"/>
        </row>
        <row r="109">
          <cell r="A109">
            <v>351120</v>
          </cell>
          <cell r="B109">
            <v>59773</v>
          </cell>
          <cell r="C109">
            <v>223118</v>
          </cell>
          <cell r="D109"/>
          <cell r="E109"/>
          <cell r="F109"/>
          <cell r="G109"/>
        </row>
        <row r="110">
          <cell r="A110">
            <v>351250</v>
          </cell>
          <cell r="B110">
            <v>89872</v>
          </cell>
          <cell r="C110">
            <v>705616</v>
          </cell>
          <cell r="D110"/>
          <cell r="E110"/>
          <cell r="F110"/>
          <cell r="G110"/>
        </row>
        <row r="111">
          <cell r="A111">
            <v>351380</v>
          </cell>
          <cell r="B111">
            <v>1847055</v>
          </cell>
          <cell r="C111">
            <v>1647149</v>
          </cell>
          <cell r="D111"/>
          <cell r="E111"/>
          <cell r="F111"/>
          <cell r="G111"/>
        </row>
        <row r="112">
          <cell r="A112">
            <v>351470</v>
          </cell>
          <cell r="B112">
            <v>77353</v>
          </cell>
          <cell r="C112">
            <v>211413</v>
          </cell>
          <cell r="D112"/>
          <cell r="E112"/>
          <cell r="F112"/>
          <cell r="G112"/>
        </row>
        <row r="113">
          <cell r="A113">
            <v>351495</v>
          </cell>
          <cell r="B113">
            <v>27921</v>
          </cell>
          <cell r="C113">
            <v>122740</v>
          </cell>
          <cell r="D113"/>
          <cell r="E113"/>
          <cell r="F113"/>
          <cell r="G113"/>
        </row>
        <row r="114">
          <cell r="A114">
            <v>351660</v>
          </cell>
          <cell r="B114">
            <v>60122</v>
          </cell>
          <cell r="C114">
            <v>568620</v>
          </cell>
          <cell r="D114"/>
          <cell r="E114"/>
          <cell r="F114"/>
          <cell r="G114"/>
        </row>
        <row r="115">
          <cell r="A115">
            <v>351860</v>
          </cell>
          <cell r="B115">
            <v>418125</v>
          </cell>
          <cell r="C115">
            <v>3182381</v>
          </cell>
          <cell r="D115"/>
          <cell r="E115"/>
          <cell r="F115"/>
          <cell r="G115"/>
        </row>
        <row r="116">
          <cell r="A116">
            <v>352710</v>
          </cell>
          <cell r="B116">
            <v>1622</v>
          </cell>
          <cell r="C116">
            <v>3</v>
          </cell>
          <cell r="D116"/>
          <cell r="E116"/>
          <cell r="F116"/>
          <cell r="G116"/>
        </row>
        <row r="117">
          <cell r="A117">
            <v>352725</v>
          </cell>
          <cell r="B117">
            <v>44726</v>
          </cell>
          <cell r="C117">
            <v>406674</v>
          </cell>
          <cell r="D117"/>
          <cell r="E117"/>
          <cell r="F117"/>
          <cell r="G117"/>
        </row>
        <row r="118">
          <cell r="A118">
            <v>352800</v>
          </cell>
          <cell r="B118">
            <v>140362</v>
          </cell>
          <cell r="C118">
            <v>707548</v>
          </cell>
          <cell r="D118"/>
          <cell r="E118"/>
          <cell r="F118"/>
          <cell r="G118"/>
        </row>
        <row r="119">
          <cell r="A119">
            <v>352880</v>
          </cell>
          <cell r="B119">
            <v>178869</v>
          </cell>
          <cell r="C119">
            <v>2126857</v>
          </cell>
          <cell r="D119"/>
          <cell r="E119"/>
          <cell r="F119"/>
          <cell r="G119"/>
        </row>
        <row r="120">
          <cell r="A120">
            <v>353340</v>
          </cell>
          <cell r="B120">
            <v>909891</v>
          </cell>
          <cell r="C120">
            <v>111202</v>
          </cell>
          <cell r="D120"/>
          <cell r="E120"/>
          <cell r="F120"/>
          <cell r="G120"/>
        </row>
        <row r="121">
          <cell r="A121">
            <v>353660</v>
          </cell>
          <cell r="B121">
            <v>101463</v>
          </cell>
          <cell r="C121">
            <v>122744</v>
          </cell>
          <cell r="D121"/>
          <cell r="E121"/>
          <cell r="F121"/>
          <cell r="G121"/>
        </row>
        <row r="122">
          <cell r="A122">
            <v>353990</v>
          </cell>
          <cell r="B122">
            <v>130491</v>
          </cell>
          <cell r="C122">
            <v>798019</v>
          </cell>
          <cell r="D122"/>
          <cell r="E122"/>
          <cell r="F122"/>
          <cell r="G122"/>
        </row>
        <row r="123">
          <cell r="A123">
            <v>354160</v>
          </cell>
          <cell r="B123">
            <v>422421</v>
          </cell>
          <cell r="C123">
            <v>2342655</v>
          </cell>
          <cell r="D123"/>
          <cell r="E123"/>
          <cell r="F123"/>
          <cell r="G123"/>
        </row>
        <row r="124">
          <cell r="A124">
            <v>354380</v>
          </cell>
          <cell r="B124">
            <v>63587</v>
          </cell>
          <cell r="C124">
            <v>78236</v>
          </cell>
          <cell r="D124"/>
          <cell r="E124"/>
          <cell r="F124"/>
          <cell r="G124"/>
        </row>
        <row r="125">
          <cell r="A125">
            <v>354660</v>
          </cell>
          <cell r="B125">
            <v>319729</v>
          </cell>
          <cell r="C125">
            <v>2646318</v>
          </cell>
          <cell r="D125"/>
          <cell r="E125"/>
          <cell r="F125"/>
          <cell r="G125"/>
        </row>
        <row r="126">
          <cell r="A126">
            <v>354920</v>
          </cell>
          <cell r="B126">
            <v>27509</v>
          </cell>
          <cell r="C126">
            <v>132159</v>
          </cell>
          <cell r="D126"/>
          <cell r="E126"/>
          <cell r="F126"/>
          <cell r="G126"/>
        </row>
        <row r="127">
          <cell r="A127">
            <v>355310</v>
          </cell>
          <cell r="B127">
            <v>33834</v>
          </cell>
          <cell r="C127">
            <v>246460</v>
          </cell>
          <cell r="D127"/>
          <cell r="E127"/>
          <cell r="F127"/>
          <cell r="G127"/>
        </row>
        <row r="128">
          <cell r="A128">
            <v>355500</v>
          </cell>
          <cell r="B128">
            <v>633765</v>
          </cell>
          <cell r="C128">
            <v>2854446</v>
          </cell>
          <cell r="D128"/>
          <cell r="E128"/>
          <cell r="F128"/>
          <cell r="G128"/>
        </row>
        <row r="129">
          <cell r="A129">
            <v>410335</v>
          </cell>
          <cell r="B129"/>
          <cell r="C129"/>
          <cell r="D129"/>
          <cell r="E129"/>
          <cell r="F129"/>
          <cell r="G129"/>
        </row>
        <row r="130">
          <cell r="A130">
            <v>410510</v>
          </cell>
          <cell r="B130">
            <v>88364</v>
          </cell>
          <cell r="C130">
            <v>275098</v>
          </cell>
          <cell r="D130"/>
          <cell r="E130"/>
          <cell r="F130"/>
          <cell r="G130"/>
        </row>
        <row r="131">
          <cell r="A131">
            <v>410520</v>
          </cell>
          <cell r="B131">
            <v>173192</v>
          </cell>
          <cell r="C131">
            <v>973547</v>
          </cell>
          <cell r="D131"/>
          <cell r="E131"/>
          <cell r="F131"/>
          <cell r="G131"/>
        </row>
        <row r="132">
          <cell r="A132">
            <v>410580</v>
          </cell>
          <cell r="B132">
            <v>3688330</v>
          </cell>
          <cell r="C132">
            <v>8888426</v>
          </cell>
          <cell r="D132"/>
          <cell r="E132"/>
          <cell r="F132"/>
          <cell r="G132"/>
        </row>
        <row r="133">
          <cell r="A133">
            <v>410700</v>
          </cell>
          <cell r="B133">
            <v>374894</v>
          </cell>
          <cell r="C133">
            <v>1467726</v>
          </cell>
          <cell r="D133"/>
          <cell r="E133"/>
          <cell r="F133"/>
          <cell r="G133"/>
        </row>
        <row r="134">
          <cell r="A134">
            <v>411080</v>
          </cell>
          <cell r="B134">
            <v>134825</v>
          </cell>
          <cell r="C134">
            <v>3806</v>
          </cell>
          <cell r="D134"/>
          <cell r="E134"/>
          <cell r="F134"/>
          <cell r="G134"/>
        </row>
        <row r="135">
          <cell r="A135">
            <v>411130</v>
          </cell>
          <cell r="B135">
            <v>43721</v>
          </cell>
          <cell r="C135">
            <v>96641</v>
          </cell>
          <cell r="D135"/>
          <cell r="E135"/>
          <cell r="F135"/>
          <cell r="G135"/>
        </row>
        <row r="136">
          <cell r="A136">
            <v>411210</v>
          </cell>
          <cell r="B136"/>
          <cell r="C136">
            <v>200533</v>
          </cell>
          <cell r="D136"/>
          <cell r="E136"/>
          <cell r="F136"/>
          <cell r="G136"/>
        </row>
        <row r="137">
          <cell r="A137">
            <v>411435</v>
          </cell>
          <cell r="B137">
            <v>47071</v>
          </cell>
          <cell r="C137"/>
          <cell r="D137"/>
          <cell r="E137"/>
          <cell r="F137"/>
          <cell r="G137"/>
        </row>
        <row r="138">
          <cell r="A138">
            <v>411600</v>
          </cell>
          <cell r="B138">
            <v>35289</v>
          </cell>
          <cell r="C138">
            <v>297153</v>
          </cell>
          <cell r="D138"/>
          <cell r="E138"/>
          <cell r="F138"/>
          <cell r="G138"/>
        </row>
        <row r="139">
          <cell r="A139">
            <v>411760</v>
          </cell>
          <cell r="B139">
            <v>674610</v>
          </cell>
          <cell r="C139">
            <v>946481</v>
          </cell>
          <cell r="D139"/>
          <cell r="E139"/>
          <cell r="F139"/>
          <cell r="G139"/>
        </row>
        <row r="140">
          <cell r="A140">
            <v>412160</v>
          </cell>
          <cell r="B140">
            <v>94179</v>
          </cell>
          <cell r="C140"/>
          <cell r="D140"/>
          <cell r="E140"/>
          <cell r="F140"/>
          <cell r="G140"/>
        </row>
        <row r="141">
          <cell r="A141">
            <v>412350</v>
          </cell>
          <cell r="B141">
            <v>407116</v>
          </cell>
          <cell r="C141">
            <v>1508550</v>
          </cell>
          <cell r="D141"/>
          <cell r="E141"/>
          <cell r="F141"/>
          <cell r="G141"/>
        </row>
        <row r="142">
          <cell r="A142">
            <v>412410</v>
          </cell>
          <cell r="B142">
            <v>352770</v>
          </cell>
          <cell r="C142">
            <v>1085698</v>
          </cell>
          <cell r="D142"/>
          <cell r="E142"/>
          <cell r="F142"/>
          <cell r="G142"/>
        </row>
        <row r="143">
          <cell r="A143">
            <v>412440</v>
          </cell>
          <cell r="B143">
            <v>4641</v>
          </cell>
          <cell r="C143">
            <v>63148</v>
          </cell>
          <cell r="D143"/>
          <cell r="E143"/>
          <cell r="F143"/>
          <cell r="G143"/>
        </row>
        <row r="144">
          <cell r="A144">
            <v>412555</v>
          </cell>
          <cell r="B144">
            <v>33983</v>
          </cell>
          <cell r="C144">
            <v>104513</v>
          </cell>
          <cell r="D144"/>
          <cell r="E144"/>
          <cell r="F144"/>
          <cell r="G144"/>
        </row>
        <row r="145">
          <cell r="A145">
            <v>412627</v>
          </cell>
          <cell r="B145"/>
          <cell r="C145">
            <v>557481</v>
          </cell>
          <cell r="D145"/>
          <cell r="E145"/>
          <cell r="F145"/>
          <cell r="G145"/>
        </row>
        <row r="146">
          <cell r="A146">
            <v>412795</v>
          </cell>
          <cell r="B146">
            <v>22842</v>
          </cell>
          <cell r="C146">
            <v>213452</v>
          </cell>
          <cell r="D146"/>
          <cell r="E146"/>
          <cell r="F146"/>
          <cell r="G146"/>
        </row>
        <row r="147">
          <cell r="A147">
            <v>412840</v>
          </cell>
          <cell r="B147">
            <v>130131</v>
          </cell>
          <cell r="C147">
            <v>834885</v>
          </cell>
          <cell r="D147"/>
          <cell r="E147"/>
          <cell r="F147"/>
          <cell r="G147"/>
        </row>
        <row r="148">
          <cell r="A148">
            <v>420220</v>
          </cell>
          <cell r="B148">
            <v>37579</v>
          </cell>
          <cell r="C148">
            <v>440246</v>
          </cell>
          <cell r="D148"/>
          <cell r="E148"/>
          <cell r="F148"/>
          <cell r="G148"/>
        </row>
        <row r="149">
          <cell r="A149">
            <v>420395</v>
          </cell>
          <cell r="B149">
            <v>37737</v>
          </cell>
          <cell r="C149">
            <v>983983</v>
          </cell>
          <cell r="D149"/>
          <cell r="E149"/>
          <cell r="F149"/>
          <cell r="G149"/>
        </row>
        <row r="150">
          <cell r="A150">
            <v>420515</v>
          </cell>
          <cell r="B150">
            <v>79621</v>
          </cell>
          <cell r="C150">
            <v>306698</v>
          </cell>
          <cell r="D150"/>
          <cell r="E150"/>
          <cell r="F150"/>
          <cell r="G150"/>
        </row>
        <row r="151">
          <cell r="A151">
            <v>420675</v>
          </cell>
          <cell r="B151"/>
          <cell r="C151">
            <v>270347</v>
          </cell>
          <cell r="D151"/>
          <cell r="E151"/>
          <cell r="F151"/>
          <cell r="G151"/>
        </row>
        <row r="152">
          <cell r="A152">
            <v>421160</v>
          </cell>
          <cell r="B152">
            <v>191576</v>
          </cell>
          <cell r="C152">
            <v>467226</v>
          </cell>
          <cell r="D152"/>
          <cell r="E152"/>
          <cell r="F152"/>
          <cell r="G152"/>
        </row>
        <row r="153">
          <cell r="A153">
            <v>421320</v>
          </cell>
          <cell r="B153"/>
          <cell r="C153"/>
          <cell r="D153"/>
          <cell r="E153"/>
          <cell r="F153"/>
          <cell r="G153"/>
        </row>
        <row r="154">
          <cell r="A154">
            <v>421660</v>
          </cell>
          <cell r="B154">
            <v>2521132</v>
          </cell>
          <cell r="C154">
            <v>1755889</v>
          </cell>
          <cell r="D154"/>
          <cell r="E154">
            <v>0</v>
          </cell>
          <cell r="F154"/>
          <cell r="G154">
            <v>0</v>
          </cell>
        </row>
        <row r="155">
          <cell r="A155">
            <v>421950</v>
          </cell>
          <cell r="B155">
            <v>912546</v>
          </cell>
          <cell r="C155">
            <v>7451968</v>
          </cell>
          <cell r="D155"/>
          <cell r="E155"/>
          <cell r="F155"/>
          <cell r="G155"/>
        </row>
        <row r="156">
          <cell r="A156">
            <v>430030</v>
          </cell>
          <cell r="B156"/>
          <cell r="C156"/>
          <cell r="D156"/>
          <cell r="E156"/>
          <cell r="F156"/>
          <cell r="G156"/>
        </row>
        <row r="157">
          <cell r="A157">
            <v>430045</v>
          </cell>
          <cell r="B157">
            <v>27079</v>
          </cell>
          <cell r="C157">
            <v>447170</v>
          </cell>
          <cell r="D157"/>
          <cell r="E157"/>
          <cell r="F157"/>
          <cell r="G157"/>
        </row>
        <row r="158">
          <cell r="A158">
            <v>430057</v>
          </cell>
          <cell r="B158">
            <v>36777</v>
          </cell>
          <cell r="C158">
            <v>203282</v>
          </cell>
          <cell r="D158"/>
          <cell r="E158"/>
          <cell r="F158"/>
          <cell r="G158"/>
        </row>
        <row r="159">
          <cell r="A159">
            <v>430110</v>
          </cell>
          <cell r="B159">
            <v>59673</v>
          </cell>
          <cell r="C159">
            <v>880101</v>
          </cell>
          <cell r="D159"/>
          <cell r="E159"/>
          <cell r="F159"/>
          <cell r="G159"/>
        </row>
        <row r="160">
          <cell r="A160">
            <v>430222</v>
          </cell>
          <cell r="B160">
            <v>61843</v>
          </cell>
          <cell r="C160"/>
          <cell r="D160"/>
          <cell r="E160"/>
          <cell r="F160"/>
          <cell r="G160"/>
        </row>
        <row r="161">
          <cell r="A161">
            <v>430223</v>
          </cell>
          <cell r="B161">
            <v>51072</v>
          </cell>
          <cell r="C161">
            <v>987473</v>
          </cell>
          <cell r="D161"/>
          <cell r="E161"/>
          <cell r="F161"/>
          <cell r="G161"/>
        </row>
        <row r="162">
          <cell r="A162">
            <v>430260</v>
          </cell>
          <cell r="B162"/>
          <cell r="C162"/>
          <cell r="D162"/>
          <cell r="E162"/>
          <cell r="F162"/>
          <cell r="G162"/>
        </row>
        <row r="163">
          <cell r="A163">
            <v>430360</v>
          </cell>
          <cell r="B163">
            <v>54384</v>
          </cell>
          <cell r="C163">
            <v>256888</v>
          </cell>
          <cell r="D163"/>
          <cell r="E163"/>
          <cell r="F163"/>
          <cell r="G163"/>
        </row>
        <row r="164">
          <cell r="A164">
            <v>430430</v>
          </cell>
          <cell r="B164">
            <v>70743</v>
          </cell>
          <cell r="C164">
            <v>90749</v>
          </cell>
          <cell r="D164"/>
          <cell r="E164"/>
          <cell r="F164"/>
          <cell r="G164"/>
        </row>
        <row r="165">
          <cell r="A165">
            <v>430670</v>
          </cell>
          <cell r="B165">
            <v>24747</v>
          </cell>
          <cell r="C165">
            <v>121751</v>
          </cell>
          <cell r="D165"/>
          <cell r="E165"/>
          <cell r="F165"/>
          <cell r="G165"/>
        </row>
        <row r="166">
          <cell r="A166">
            <v>430781</v>
          </cell>
          <cell r="B166">
            <v>102934</v>
          </cell>
          <cell r="C166">
            <v>2655198</v>
          </cell>
          <cell r="D166"/>
          <cell r="E166"/>
          <cell r="F166"/>
          <cell r="G166"/>
        </row>
        <row r="167">
          <cell r="A167">
            <v>430865</v>
          </cell>
          <cell r="B167">
            <v>80109</v>
          </cell>
          <cell r="C167">
            <v>612736</v>
          </cell>
          <cell r="D167"/>
          <cell r="E167"/>
          <cell r="F167"/>
          <cell r="G167"/>
        </row>
        <row r="168">
          <cell r="A168">
            <v>431200</v>
          </cell>
          <cell r="B168">
            <v>38429</v>
          </cell>
          <cell r="C168">
            <v>67322</v>
          </cell>
          <cell r="D168"/>
          <cell r="E168"/>
          <cell r="F168"/>
          <cell r="G168"/>
        </row>
        <row r="169">
          <cell r="A169">
            <v>431210</v>
          </cell>
          <cell r="B169">
            <v>57770</v>
          </cell>
          <cell r="C169">
            <v>324335</v>
          </cell>
          <cell r="D169"/>
          <cell r="E169"/>
          <cell r="F169"/>
          <cell r="G169"/>
        </row>
        <row r="170">
          <cell r="A170">
            <v>431213</v>
          </cell>
          <cell r="B170"/>
          <cell r="C170"/>
          <cell r="D170"/>
          <cell r="E170"/>
          <cell r="F170"/>
          <cell r="G170"/>
        </row>
        <row r="171">
          <cell r="A171">
            <v>431280</v>
          </cell>
          <cell r="B171"/>
          <cell r="C171"/>
          <cell r="D171"/>
          <cell r="E171"/>
          <cell r="F171"/>
          <cell r="G171"/>
        </row>
        <row r="172">
          <cell r="A172">
            <v>431342</v>
          </cell>
          <cell r="B172">
            <v>37734</v>
          </cell>
          <cell r="C172">
            <v>320031</v>
          </cell>
          <cell r="D172"/>
          <cell r="E172"/>
          <cell r="F172"/>
          <cell r="G172"/>
        </row>
        <row r="173">
          <cell r="A173">
            <v>431415</v>
          </cell>
          <cell r="B173">
            <v>83593</v>
          </cell>
          <cell r="C173">
            <v>293549</v>
          </cell>
          <cell r="D173"/>
          <cell r="E173"/>
          <cell r="F173"/>
          <cell r="G173"/>
        </row>
        <row r="174">
          <cell r="A174">
            <v>431475</v>
          </cell>
          <cell r="B174">
            <v>44219</v>
          </cell>
          <cell r="C174">
            <v>135814</v>
          </cell>
          <cell r="D174"/>
          <cell r="E174"/>
          <cell r="F174"/>
          <cell r="G174"/>
        </row>
        <row r="175">
          <cell r="A175">
            <v>431500</v>
          </cell>
          <cell r="B175">
            <v>44614</v>
          </cell>
          <cell r="C175">
            <v>100861</v>
          </cell>
          <cell r="D175"/>
          <cell r="E175"/>
          <cell r="F175"/>
          <cell r="G175"/>
        </row>
        <row r="176">
          <cell r="A176">
            <v>431535</v>
          </cell>
          <cell r="B176"/>
          <cell r="C176"/>
          <cell r="D176"/>
          <cell r="E176"/>
          <cell r="F176"/>
          <cell r="G176"/>
        </row>
        <row r="177">
          <cell r="A177">
            <v>431650</v>
          </cell>
          <cell r="B177">
            <v>111169</v>
          </cell>
          <cell r="C177">
            <v>521519</v>
          </cell>
          <cell r="D177"/>
          <cell r="E177"/>
          <cell r="F177"/>
          <cell r="G177"/>
        </row>
        <row r="178">
          <cell r="A178">
            <v>431690</v>
          </cell>
          <cell r="B178"/>
          <cell r="C178"/>
          <cell r="D178"/>
          <cell r="E178"/>
          <cell r="F178"/>
          <cell r="G178"/>
        </row>
        <row r="179">
          <cell r="A179">
            <v>431830</v>
          </cell>
          <cell r="B179">
            <v>571160</v>
          </cell>
          <cell r="C179">
            <v>2540808</v>
          </cell>
          <cell r="D179"/>
          <cell r="E179"/>
          <cell r="F179"/>
          <cell r="G179"/>
        </row>
        <row r="180">
          <cell r="A180">
            <v>431840</v>
          </cell>
          <cell r="B180">
            <v>173084</v>
          </cell>
          <cell r="C180">
            <v>2366761</v>
          </cell>
          <cell r="D180"/>
          <cell r="E180"/>
          <cell r="F180"/>
          <cell r="G180"/>
        </row>
        <row r="181">
          <cell r="A181">
            <v>431849</v>
          </cell>
          <cell r="B181">
            <v>15847</v>
          </cell>
          <cell r="C181">
            <v>214068</v>
          </cell>
          <cell r="D181"/>
          <cell r="E181"/>
          <cell r="F181"/>
          <cell r="G181"/>
        </row>
        <row r="182">
          <cell r="A182">
            <v>431880</v>
          </cell>
          <cell r="B182">
            <v>473277</v>
          </cell>
          <cell r="C182">
            <v>2150793</v>
          </cell>
          <cell r="D182"/>
          <cell r="E182">
            <v>0</v>
          </cell>
          <cell r="F182"/>
          <cell r="G182">
            <v>0</v>
          </cell>
        </row>
        <row r="183">
          <cell r="A183">
            <v>432110</v>
          </cell>
          <cell r="B183">
            <v>140570</v>
          </cell>
          <cell r="C183">
            <v>442547</v>
          </cell>
          <cell r="D183"/>
          <cell r="E183"/>
          <cell r="F183"/>
          <cell r="G183"/>
        </row>
        <row r="184">
          <cell r="A184">
            <v>432140</v>
          </cell>
          <cell r="B184">
            <v>218570</v>
          </cell>
          <cell r="C184">
            <v>1458340</v>
          </cell>
          <cell r="D184"/>
          <cell r="E184"/>
          <cell r="F184"/>
          <cell r="G184"/>
        </row>
        <row r="185">
          <cell r="A185">
            <v>432237</v>
          </cell>
          <cell r="B185">
            <v>69817</v>
          </cell>
          <cell r="C185">
            <v>670683</v>
          </cell>
          <cell r="D185"/>
          <cell r="E185"/>
          <cell r="F185"/>
          <cell r="G185"/>
        </row>
        <row r="186">
          <cell r="A186">
            <v>432252</v>
          </cell>
          <cell r="B186">
            <v>46096</v>
          </cell>
          <cell r="C186">
            <v>30749</v>
          </cell>
          <cell r="D186"/>
          <cell r="E186"/>
          <cell r="F186"/>
          <cell r="G186"/>
        </row>
        <row r="187">
          <cell r="A187">
            <v>432280</v>
          </cell>
          <cell r="B187"/>
          <cell r="C187"/>
          <cell r="D187"/>
          <cell r="E187"/>
          <cell r="F187"/>
          <cell r="G187"/>
        </row>
        <row r="188">
          <cell r="A188">
            <v>432300</v>
          </cell>
          <cell r="B188">
            <v>2156424</v>
          </cell>
          <cell r="C188">
            <v>13106027</v>
          </cell>
          <cell r="D188"/>
          <cell r="E188"/>
          <cell r="F188"/>
          <cell r="G188"/>
        </row>
        <row r="189">
          <cell r="A189">
            <v>432360</v>
          </cell>
          <cell r="B189">
            <v>59075</v>
          </cell>
          <cell r="C189">
            <v>468741</v>
          </cell>
          <cell r="D189"/>
          <cell r="E189"/>
          <cell r="F189"/>
          <cell r="G189"/>
        </row>
        <row r="190">
          <cell r="A190">
            <v>500085</v>
          </cell>
          <cell r="B190">
            <v>101083</v>
          </cell>
          <cell r="C190">
            <v>675474</v>
          </cell>
          <cell r="D190"/>
          <cell r="E190"/>
          <cell r="F190"/>
          <cell r="G190"/>
        </row>
        <row r="191">
          <cell r="A191">
            <v>510050</v>
          </cell>
          <cell r="B191">
            <v>24439</v>
          </cell>
          <cell r="C191">
            <v>122628</v>
          </cell>
          <cell r="D191"/>
          <cell r="E191"/>
          <cell r="F191"/>
          <cell r="G191"/>
        </row>
        <row r="192">
          <cell r="A192">
            <v>520620</v>
          </cell>
          <cell r="B192"/>
          <cell r="C192"/>
          <cell r="D192"/>
          <cell r="E192"/>
          <cell r="F192"/>
          <cell r="G192"/>
        </row>
        <row r="193">
          <cell r="A193">
            <v>521020</v>
          </cell>
          <cell r="B193"/>
          <cell r="C193">
            <v>1296522</v>
          </cell>
          <cell r="D193"/>
          <cell r="E193"/>
          <cell r="F193"/>
          <cell r="G193"/>
        </row>
        <row r="194">
          <cell r="A194">
            <v>521975</v>
          </cell>
          <cell r="B194">
            <v>80806</v>
          </cell>
          <cell r="C194">
            <v>874754</v>
          </cell>
          <cell r="D194"/>
          <cell r="E194"/>
          <cell r="F194"/>
          <cell r="G194"/>
        </row>
        <row r="195">
          <cell r="A195">
            <v>110070</v>
          </cell>
          <cell r="B195"/>
          <cell r="C195"/>
          <cell r="D195"/>
          <cell r="E195"/>
          <cell r="F195"/>
          <cell r="G195"/>
        </row>
        <row r="196">
          <cell r="A196">
            <v>110146</v>
          </cell>
          <cell r="B196"/>
          <cell r="C196"/>
          <cell r="D196"/>
          <cell r="E196"/>
          <cell r="F196"/>
          <cell r="G196"/>
        </row>
        <row r="197">
          <cell r="A197">
            <v>170210</v>
          </cell>
          <cell r="B197">
            <v>586302</v>
          </cell>
          <cell r="C197">
            <v>2632545</v>
          </cell>
          <cell r="D197"/>
          <cell r="E197"/>
          <cell r="F197"/>
          <cell r="G197"/>
        </row>
        <row r="198">
          <cell r="A198">
            <v>230490</v>
          </cell>
          <cell r="B198"/>
          <cell r="C198"/>
          <cell r="D198"/>
          <cell r="E198"/>
          <cell r="F198"/>
          <cell r="G198"/>
        </row>
        <row r="199">
          <cell r="A199">
            <v>260740</v>
          </cell>
          <cell r="B199"/>
          <cell r="C199"/>
          <cell r="D199"/>
          <cell r="E199"/>
          <cell r="F199"/>
          <cell r="G199"/>
        </row>
        <row r="200">
          <cell r="A200">
            <v>290490</v>
          </cell>
          <cell r="B200">
            <v>33640</v>
          </cell>
          <cell r="C200">
            <v>469940</v>
          </cell>
          <cell r="D200"/>
          <cell r="E200"/>
          <cell r="F200"/>
          <cell r="G200"/>
        </row>
        <row r="201">
          <cell r="A201">
            <v>290840</v>
          </cell>
          <cell r="B201">
            <v>113409</v>
          </cell>
          <cell r="C201">
            <v>1657264</v>
          </cell>
          <cell r="D201"/>
          <cell r="E201"/>
          <cell r="F201"/>
          <cell r="G201"/>
        </row>
        <row r="202">
          <cell r="A202">
            <v>291460</v>
          </cell>
          <cell r="B202">
            <v>414104</v>
          </cell>
          <cell r="C202">
            <v>235394</v>
          </cell>
          <cell r="D202"/>
          <cell r="E202"/>
          <cell r="F202"/>
          <cell r="G202"/>
        </row>
        <row r="203">
          <cell r="A203">
            <v>320040</v>
          </cell>
          <cell r="B203">
            <v>316138</v>
          </cell>
          <cell r="C203">
            <v>0</v>
          </cell>
          <cell r="D203"/>
          <cell r="E203">
            <v>0</v>
          </cell>
          <cell r="F203"/>
          <cell r="G203">
            <v>0</v>
          </cell>
        </row>
        <row r="204">
          <cell r="A204">
            <v>320110</v>
          </cell>
          <cell r="B204">
            <v>84023</v>
          </cell>
          <cell r="C204">
            <v>903168</v>
          </cell>
          <cell r="D204"/>
          <cell r="E204"/>
          <cell r="F204"/>
          <cell r="G204"/>
        </row>
        <row r="205">
          <cell r="A205">
            <v>320170</v>
          </cell>
          <cell r="B205">
            <v>119907</v>
          </cell>
          <cell r="C205"/>
          <cell r="D205"/>
          <cell r="E205"/>
          <cell r="F205"/>
          <cell r="G205"/>
        </row>
        <row r="206">
          <cell r="A206">
            <v>320245</v>
          </cell>
          <cell r="B206">
            <v>99667</v>
          </cell>
          <cell r="C206">
            <v>0</v>
          </cell>
          <cell r="D206">
            <v>3</v>
          </cell>
          <cell r="E206">
            <v>0</v>
          </cell>
          <cell r="F206"/>
          <cell r="G206">
            <v>0</v>
          </cell>
        </row>
        <row r="207">
          <cell r="A207">
            <v>320255</v>
          </cell>
          <cell r="B207">
            <v>55017</v>
          </cell>
          <cell r="C207"/>
          <cell r="D207"/>
          <cell r="E207"/>
          <cell r="F207"/>
          <cell r="G207"/>
        </row>
        <row r="208">
          <cell r="A208">
            <v>320265</v>
          </cell>
          <cell r="B208">
            <v>91968</v>
          </cell>
          <cell r="C208">
            <v>0</v>
          </cell>
          <cell r="D208"/>
          <cell r="E208">
            <v>0</v>
          </cell>
          <cell r="F208"/>
          <cell r="G208">
            <v>0</v>
          </cell>
        </row>
        <row r="209">
          <cell r="A209">
            <v>320340</v>
          </cell>
          <cell r="B209">
            <v>288121</v>
          </cell>
          <cell r="C209">
            <v>1365939</v>
          </cell>
          <cell r="D209"/>
          <cell r="E209"/>
          <cell r="F209"/>
          <cell r="G209"/>
        </row>
        <row r="210">
          <cell r="A210">
            <v>320425</v>
          </cell>
          <cell r="B210">
            <v>18648</v>
          </cell>
          <cell r="C210"/>
          <cell r="D210"/>
          <cell r="E210"/>
          <cell r="F210"/>
          <cell r="G210"/>
        </row>
        <row r="211">
          <cell r="A211">
            <v>320501</v>
          </cell>
          <cell r="B211">
            <v>185123</v>
          </cell>
          <cell r="C211">
            <v>0</v>
          </cell>
          <cell r="D211"/>
          <cell r="E211">
            <v>0</v>
          </cell>
          <cell r="F211"/>
          <cell r="G211">
            <v>0</v>
          </cell>
        </row>
        <row r="212">
          <cell r="A212">
            <v>330095</v>
          </cell>
          <cell r="B212"/>
          <cell r="C212"/>
          <cell r="D212"/>
          <cell r="E212"/>
          <cell r="F212"/>
          <cell r="G212"/>
        </row>
        <row r="213">
          <cell r="A213">
            <v>350260</v>
          </cell>
          <cell r="B213">
            <v>44247</v>
          </cell>
          <cell r="C213">
            <v>170014</v>
          </cell>
          <cell r="D213"/>
          <cell r="E213"/>
          <cell r="F213"/>
          <cell r="G213"/>
        </row>
        <row r="214">
          <cell r="A214">
            <v>350400</v>
          </cell>
          <cell r="B214"/>
          <cell r="C214"/>
          <cell r="D214"/>
          <cell r="E214"/>
          <cell r="F214"/>
          <cell r="G214"/>
        </row>
        <row r="215">
          <cell r="A215">
            <v>350620</v>
          </cell>
          <cell r="B215">
            <v>23951</v>
          </cell>
          <cell r="C215">
            <v>189010</v>
          </cell>
          <cell r="D215"/>
          <cell r="E215"/>
          <cell r="F215"/>
          <cell r="G215"/>
        </row>
        <row r="216">
          <cell r="A216">
            <v>350670</v>
          </cell>
          <cell r="B216"/>
          <cell r="C216"/>
          <cell r="D216"/>
          <cell r="E216"/>
          <cell r="F216"/>
          <cell r="G216"/>
        </row>
        <row r="217">
          <cell r="A217">
            <v>350870</v>
          </cell>
          <cell r="B217">
            <v>48357</v>
          </cell>
          <cell r="C217">
            <v>1183896</v>
          </cell>
          <cell r="D217"/>
          <cell r="E217"/>
          <cell r="F217"/>
          <cell r="G217"/>
        </row>
        <row r="218">
          <cell r="A218">
            <v>351220</v>
          </cell>
          <cell r="B218">
            <v>45632</v>
          </cell>
          <cell r="C218">
            <v>47378</v>
          </cell>
          <cell r="D218"/>
          <cell r="E218"/>
          <cell r="F218"/>
          <cell r="G218"/>
        </row>
        <row r="219">
          <cell r="A219">
            <v>351390</v>
          </cell>
          <cell r="B219">
            <v>11331</v>
          </cell>
          <cell r="C219">
            <v>31142399</v>
          </cell>
          <cell r="D219"/>
          <cell r="E219"/>
          <cell r="F219"/>
          <cell r="G219"/>
        </row>
        <row r="220">
          <cell r="A220">
            <v>351620</v>
          </cell>
          <cell r="B220"/>
          <cell r="C220"/>
          <cell r="D220"/>
          <cell r="E220"/>
          <cell r="F220"/>
          <cell r="G220"/>
        </row>
        <row r="221">
          <cell r="A221">
            <v>351690</v>
          </cell>
          <cell r="B221">
            <v>156567</v>
          </cell>
          <cell r="C221">
            <v>366956</v>
          </cell>
          <cell r="D221"/>
          <cell r="E221">
            <v>0</v>
          </cell>
          <cell r="F221"/>
          <cell r="G221">
            <v>0</v>
          </cell>
        </row>
        <row r="222">
          <cell r="A222">
            <v>351720</v>
          </cell>
          <cell r="B222">
            <v>202438</v>
          </cell>
          <cell r="C222">
            <v>411382</v>
          </cell>
          <cell r="D222"/>
          <cell r="E222"/>
          <cell r="F222"/>
          <cell r="G222"/>
        </row>
        <row r="223">
          <cell r="A223">
            <v>351950</v>
          </cell>
          <cell r="B223">
            <v>13655</v>
          </cell>
          <cell r="C223"/>
          <cell r="D223"/>
          <cell r="E223"/>
          <cell r="F223"/>
          <cell r="G223"/>
        </row>
        <row r="224">
          <cell r="A224">
            <v>352050</v>
          </cell>
          <cell r="B224">
            <v>3081471</v>
          </cell>
          <cell r="C224">
            <v>17078502</v>
          </cell>
          <cell r="D224"/>
          <cell r="E224"/>
          <cell r="F224"/>
          <cell r="G224"/>
        </row>
        <row r="225">
          <cell r="A225">
            <v>352350</v>
          </cell>
          <cell r="B225">
            <v>327482</v>
          </cell>
          <cell r="C225">
            <v>1171664</v>
          </cell>
          <cell r="D225"/>
          <cell r="E225"/>
          <cell r="F225"/>
          <cell r="G225"/>
        </row>
        <row r="226">
          <cell r="A226">
            <v>353130</v>
          </cell>
          <cell r="B226">
            <v>413397</v>
          </cell>
          <cell r="C226">
            <v>5020052</v>
          </cell>
          <cell r="D226"/>
          <cell r="E226"/>
          <cell r="F226"/>
          <cell r="G226"/>
        </row>
        <row r="227">
          <cell r="A227">
            <v>353286</v>
          </cell>
          <cell r="B227"/>
          <cell r="C227"/>
          <cell r="D227"/>
          <cell r="E227"/>
          <cell r="F227"/>
          <cell r="G227"/>
        </row>
        <row r="228">
          <cell r="A228">
            <v>353690</v>
          </cell>
          <cell r="B228">
            <v>31804</v>
          </cell>
          <cell r="C228">
            <v>213293</v>
          </cell>
          <cell r="D228"/>
          <cell r="E228"/>
          <cell r="F228"/>
          <cell r="G228"/>
        </row>
        <row r="229">
          <cell r="A229">
            <v>353715</v>
          </cell>
          <cell r="B229">
            <v>45299</v>
          </cell>
          <cell r="C229">
            <v>147449</v>
          </cell>
          <cell r="D229"/>
          <cell r="E229"/>
          <cell r="F229"/>
          <cell r="G229"/>
        </row>
        <row r="230">
          <cell r="A230">
            <v>353750</v>
          </cell>
          <cell r="B230"/>
          <cell r="C230"/>
          <cell r="D230"/>
          <cell r="E230"/>
          <cell r="F230"/>
          <cell r="G230"/>
        </row>
        <row r="231">
          <cell r="A231">
            <v>353870</v>
          </cell>
          <cell r="B231">
            <v>968301</v>
          </cell>
          <cell r="C231">
            <v>66229546</v>
          </cell>
          <cell r="D231"/>
          <cell r="E231"/>
          <cell r="F231"/>
          <cell r="G231"/>
        </row>
        <row r="232">
          <cell r="A232">
            <v>353970</v>
          </cell>
          <cell r="B232">
            <v>65097</v>
          </cell>
          <cell r="C232">
            <v>153013</v>
          </cell>
          <cell r="D232"/>
          <cell r="E232"/>
          <cell r="F232"/>
          <cell r="G232"/>
        </row>
        <row r="233">
          <cell r="A233">
            <v>354060</v>
          </cell>
          <cell r="B233">
            <v>41057</v>
          </cell>
          <cell r="C233">
            <v>204072</v>
          </cell>
          <cell r="D233"/>
          <cell r="E233"/>
          <cell r="F233"/>
          <cell r="G233"/>
        </row>
        <row r="234">
          <cell r="A234">
            <v>354200</v>
          </cell>
          <cell r="B234">
            <v>115042</v>
          </cell>
          <cell r="C234">
            <v>185847</v>
          </cell>
          <cell r="D234"/>
          <cell r="E234"/>
          <cell r="F234"/>
          <cell r="G234"/>
        </row>
        <row r="235">
          <cell r="A235">
            <v>354490</v>
          </cell>
          <cell r="B235"/>
          <cell r="C235"/>
          <cell r="D235"/>
          <cell r="E235"/>
          <cell r="F235"/>
          <cell r="G235"/>
        </row>
        <row r="236">
          <cell r="A236">
            <v>354790</v>
          </cell>
          <cell r="B236">
            <v>28221</v>
          </cell>
          <cell r="C236">
            <v>1138659</v>
          </cell>
          <cell r="D236"/>
          <cell r="E236"/>
          <cell r="F236"/>
          <cell r="G236"/>
        </row>
        <row r="237">
          <cell r="A237">
            <v>354830</v>
          </cell>
          <cell r="B237"/>
          <cell r="C237"/>
          <cell r="D237"/>
          <cell r="E237"/>
          <cell r="F237"/>
          <cell r="G237"/>
        </row>
        <row r="238">
          <cell r="A238">
            <v>355060</v>
          </cell>
          <cell r="B238">
            <v>778313</v>
          </cell>
          <cell r="C238">
            <v>3452909</v>
          </cell>
          <cell r="D238"/>
          <cell r="E238"/>
          <cell r="F238"/>
          <cell r="G238"/>
        </row>
        <row r="239">
          <cell r="A239">
            <v>355080</v>
          </cell>
          <cell r="B239"/>
          <cell r="C239">
            <v>501328</v>
          </cell>
          <cell r="D239"/>
          <cell r="E239"/>
          <cell r="F239"/>
          <cell r="G239"/>
        </row>
        <row r="240">
          <cell r="A240">
            <v>355300</v>
          </cell>
          <cell r="B240">
            <v>176366</v>
          </cell>
          <cell r="C240">
            <v>878824</v>
          </cell>
          <cell r="D240"/>
          <cell r="E240"/>
          <cell r="F240"/>
          <cell r="G240"/>
        </row>
        <row r="241">
          <cell r="A241">
            <v>355520</v>
          </cell>
          <cell r="B241">
            <v>56750</v>
          </cell>
          <cell r="C241">
            <v>286786</v>
          </cell>
          <cell r="D241"/>
          <cell r="E241"/>
          <cell r="F241"/>
          <cell r="G241"/>
        </row>
        <row r="242">
          <cell r="A242">
            <v>355535</v>
          </cell>
          <cell r="B242">
            <v>102949</v>
          </cell>
          <cell r="C242">
            <v>198176</v>
          </cell>
          <cell r="D242"/>
          <cell r="E242"/>
          <cell r="F242"/>
          <cell r="G242"/>
        </row>
        <row r="243">
          <cell r="A243">
            <v>355590</v>
          </cell>
          <cell r="B243">
            <v>23218</v>
          </cell>
          <cell r="C243">
            <v>54436</v>
          </cell>
          <cell r="D243"/>
          <cell r="E243"/>
          <cell r="F243"/>
          <cell r="G243"/>
        </row>
        <row r="244">
          <cell r="A244">
            <v>355635</v>
          </cell>
          <cell r="B244">
            <v>123253</v>
          </cell>
          <cell r="C244">
            <v>985791</v>
          </cell>
          <cell r="D244"/>
          <cell r="E244"/>
          <cell r="F244"/>
          <cell r="G244"/>
        </row>
        <row r="245">
          <cell r="A245">
            <v>355670</v>
          </cell>
          <cell r="B245"/>
          <cell r="C245"/>
          <cell r="D245"/>
          <cell r="E245"/>
          <cell r="F245"/>
          <cell r="G245"/>
        </row>
        <row r="246">
          <cell r="A246">
            <v>410040</v>
          </cell>
          <cell r="B246">
            <v>504997</v>
          </cell>
          <cell r="C246">
            <v>753597</v>
          </cell>
          <cell r="D246"/>
          <cell r="E246"/>
          <cell r="F246"/>
          <cell r="G246"/>
        </row>
        <row r="247">
          <cell r="A247">
            <v>410210</v>
          </cell>
          <cell r="B247">
            <v>46030</v>
          </cell>
          <cell r="C247"/>
          <cell r="D247"/>
          <cell r="E247"/>
          <cell r="F247"/>
          <cell r="G247"/>
        </row>
        <row r="248">
          <cell r="A248">
            <v>410490</v>
          </cell>
          <cell r="B248">
            <v>823165</v>
          </cell>
          <cell r="C248">
            <v>5278362</v>
          </cell>
          <cell r="D248"/>
          <cell r="E248"/>
          <cell r="F248"/>
          <cell r="G248"/>
        </row>
        <row r="249">
          <cell r="A249">
            <v>410650</v>
          </cell>
          <cell r="B249">
            <v>68257</v>
          </cell>
          <cell r="C249">
            <v>612719</v>
          </cell>
          <cell r="D249"/>
          <cell r="E249"/>
          <cell r="F249"/>
          <cell r="G249"/>
        </row>
        <row r="250">
          <cell r="A250">
            <v>411020</v>
          </cell>
          <cell r="B250">
            <v>110122</v>
          </cell>
          <cell r="C250">
            <v>274997</v>
          </cell>
          <cell r="D250"/>
          <cell r="E250"/>
          <cell r="F250"/>
          <cell r="G250"/>
        </row>
        <row r="251">
          <cell r="A251">
            <v>411150</v>
          </cell>
          <cell r="B251">
            <v>278923</v>
          </cell>
          <cell r="C251">
            <v>2035336</v>
          </cell>
          <cell r="D251"/>
          <cell r="E251"/>
          <cell r="F251"/>
          <cell r="G251"/>
        </row>
        <row r="252">
          <cell r="A252">
            <v>411585</v>
          </cell>
          <cell r="B252">
            <v>86466</v>
          </cell>
          <cell r="C252">
            <v>742995</v>
          </cell>
          <cell r="D252"/>
          <cell r="E252"/>
          <cell r="F252"/>
          <cell r="G252"/>
        </row>
        <row r="253">
          <cell r="A253">
            <v>412130</v>
          </cell>
          <cell r="B253">
            <v>58947</v>
          </cell>
          <cell r="C253">
            <v>414625</v>
          </cell>
          <cell r="D253"/>
          <cell r="E253"/>
          <cell r="F253"/>
          <cell r="G253"/>
        </row>
        <row r="254">
          <cell r="A254">
            <v>412230</v>
          </cell>
          <cell r="B254"/>
          <cell r="C254"/>
          <cell r="D254"/>
          <cell r="E254"/>
          <cell r="F254"/>
          <cell r="G254"/>
        </row>
        <row r="255">
          <cell r="A255">
            <v>412260</v>
          </cell>
          <cell r="B255">
            <v>82736</v>
          </cell>
          <cell r="C255">
            <v>280959</v>
          </cell>
          <cell r="D255"/>
          <cell r="E255"/>
          <cell r="F255"/>
          <cell r="G255"/>
        </row>
        <row r="256">
          <cell r="A256">
            <v>412575</v>
          </cell>
          <cell r="B256">
            <v>134780</v>
          </cell>
          <cell r="C256"/>
          <cell r="D256"/>
          <cell r="E256"/>
          <cell r="F256"/>
          <cell r="G256"/>
        </row>
        <row r="257">
          <cell r="A257">
            <v>412610</v>
          </cell>
          <cell r="B257">
            <v>84620</v>
          </cell>
          <cell r="C257">
            <v>187800</v>
          </cell>
          <cell r="D257"/>
          <cell r="E257"/>
          <cell r="F257"/>
          <cell r="G257"/>
        </row>
        <row r="258">
          <cell r="A258">
            <v>412720</v>
          </cell>
          <cell r="B258"/>
          <cell r="C258"/>
          <cell r="D258"/>
          <cell r="E258"/>
          <cell r="F258"/>
          <cell r="G258"/>
        </row>
        <row r="259">
          <cell r="A259">
            <v>420160</v>
          </cell>
          <cell r="B259">
            <v>52446</v>
          </cell>
          <cell r="C259"/>
          <cell r="D259"/>
          <cell r="E259"/>
          <cell r="F259"/>
          <cell r="G259"/>
        </row>
        <row r="260">
          <cell r="A260">
            <v>420190</v>
          </cell>
          <cell r="B260">
            <v>55867</v>
          </cell>
          <cell r="C260">
            <v>92855</v>
          </cell>
          <cell r="D260"/>
          <cell r="E260"/>
          <cell r="F260"/>
          <cell r="G260"/>
        </row>
        <row r="261">
          <cell r="A261">
            <v>420280</v>
          </cell>
          <cell r="B261">
            <v>198302</v>
          </cell>
          <cell r="C261">
            <v>18968</v>
          </cell>
          <cell r="D261"/>
          <cell r="E261"/>
          <cell r="F261"/>
          <cell r="G261"/>
        </row>
        <row r="262">
          <cell r="A262">
            <v>420720</v>
          </cell>
          <cell r="B262">
            <v>105123</v>
          </cell>
          <cell r="C262">
            <v>199828</v>
          </cell>
          <cell r="D262"/>
          <cell r="E262"/>
          <cell r="F262"/>
          <cell r="G262"/>
        </row>
        <row r="263">
          <cell r="A263">
            <v>420750</v>
          </cell>
          <cell r="B263">
            <v>1402111</v>
          </cell>
          <cell r="C263">
            <v>6563801</v>
          </cell>
          <cell r="D263"/>
          <cell r="E263"/>
          <cell r="F263"/>
          <cell r="G263"/>
        </row>
        <row r="264">
          <cell r="A264">
            <v>420990</v>
          </cell>
          <cell r="B264">
            <v>115407</v>
          </cell>
          <cell r="C264">
            <v>671383</v>
          </cell>
          <cell r="D264"/>
          <cell r="E264"/>
          <cell r="F264"/>
          <cell r="G264"/>
        </row>
        <row r="265">
          <cell r="A265">
            <v>421000</v>
          </cell>
          <cell r="B265">
            <v>211778</v>
          </cell>
          <cell r="C265">
            <v>1043313</v>
          </cell>
          <cell r="D265"/>
          <cell r="E265"/>
          <cell r="F265"/>
          <cell r="G265"/>
        </row>
        <row r="266">
          <cell r="A266">
            <v>421070</v>
          </cell>
          <cell r="B266">
            <v>100382</v>
          </cell>
          <cell r="C266">
            <v>2967212</v>
          </cell>
          <cell r="D266"/>
          <cell r="E266"/>
          <cell r="F266"/>
          <cell r="G266"/>
        </row>
        <row r="267">
          <cell r="A267">
            <v>421130</v>
          </cell>
          <cell r="B267">
            <v>763479</v>
          </cell>
          <cell r="C267">
            <v>4640135</v>
          </cell>
          <cell r="D267"/>
          <cell r="E267"/>
          <cell r="F267"/>
          <cell r="G267"/>
        </row>
        <row r="268">
          <cell r="A268">
            <v>421145</v>
          </cell>
          <cell r="B268">
            <v>61936</v>
          </cell>
          <cell r="C268">
            <v>147237</v>
          </cell>
          <cell r="D268"/>
          <cell r="E268"/>
          <cell r="F268"/>
          <cell r="G268"/>
        </row>
        <row r="269">
          <cell r="A269">
            <v>421440</v>
          </cell>
          <cell r="B269"/>
          <cell r="C269"/>
          <cell r="D269"/>
          <cell r="E269"/>
          <cell r="F269"/>
          <cell r="G269"/>
        </row>
        <row r="270">
          <cell r="A270">
            <v>421510</v>
          </cell>
          <cell r="B270">
            <v>230207</v>
          </cell>
          <cell r="C270">
            <v>1368623</v>
          </cell>
          <cell r="D270"/>
          <cell r="E270"/>
          <cell r="F270"/>
          <cell r="G270"/>
        </row>
        <row r="271">
          <cell r="A271">
            <v>421545</v>
          </cell>
          <cell r="B271">
            <v>109664</v>
          </cell>
          <cell r="C271"/>
          <cell r="D271"/>
          <cell r="E271"/>
          <cell r="F271"/>
          <cell r="G271"/>
        </row>
        <row r="272">
          <cell r="A272">
            <v>421565</v>
          </cell>
          <cell r="B272">
            <v>178620</v>
          </cell>
          <cell r="C272">
            <v>719862</v>
          </cell>
          <cell r="D272"/>
          <cell r="E272"/>
          <cell r="F272"/>
          <cell r="G272"/>
        </row>
        <row r="273">
          <cell r="A273">
            <v>421700</v>
          </cell>
          <cell r="B273">
            <v>253302</v>
          </cell>
          <cell r="C273">
            <v>671786</v>
          </cell>
          <cell r="D273"/>
          <cell r="E273"/>
          <cell r="F273"/>
          <cell r="G273"/>
        </row>
        <row r="274">
          <cell r="A274">
            <v>421720</v>
          </cell>
          <cell r="B274">
            <v>1027333</v>
          </cell>
          <cell r="C274">
            <v>5501833</v>
          </cell>
          <cell r="D274"/>
          <cell r="E274"/>
          <cell r="F274"/>
          <cell r="G274"/>
        </row>
        <row r="275">
          <cell r="A275">
            <v>422000</v>
          </cell>
          <cell r="B275">
            <v>233734</v>
          </cell>
          <cell r="C275">
            <v>31010387</v>
          </cell>
          <cell r="D275"/>
          <cell r="E275"/>
          <cell r="F275"/>
          <cell r="G275"/>
        </row>
        <row r="276">
          <cell r="A276">
            <v>430155</v>
          </cell>
          <cell r="B276">
            <v>4964</v>
          </cell>
          <cell r="C276"/>
          <cell r="D276"/>
          <cell r="E276"/>
          <cell r="F276"/>
          <cell r="G276"/>
        </row>
        <row r="277">
          <cell r="A277">
            <v>430200</v>
          </cell>
          <cell r="B277">
            <v>43756</v>
          </cell>
          <cell r="C277">
            <v>75668</v>
          </cell>
          <cell r="D277"/>
          <cell r="E277"/>
          <cell r="F277"/>
          <cell r="G277"/>
        </row>
        <row r="278">
          <cell r="A278">
            <v>430265</v>
          </cell>
          <cell r="B278"/>
          <cell r="C278"/>
          <cell r="D278"/>
          <cell r="E278"/>
          <cell r="F278"/>
          <cell r="G278"/>
        </row>
        <row r="279">
          <cell r="A279">
            <v>430510</v>
          </cell>
          <cell r="B279"/>
          <cell r="C279">
            <v>1022758</v>
          </cell>
          <cell r="D279"/>
          <cell r="E279"/>
          <cell r="F279"/>
          <cell r="G279"/>
        </row>
        <row r="280">
          <cell r="A280">
            <v>430700</v>
          </cell>
          <cell r="B280"/>
          <cell r="C280"/>
          <cell r="D280"/>
          <cell r="E280"/>
          <cell r="F280"/>
          <cell r="G280"/>
        </row>
        <row r="281">
          <cell r="A281">
            <v>430770</v>
          </cell>
          <cell r="B281">
            <v>623167</v>
          </cell>
          <cell r="C281">
            <v>6795540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430783</v>
          </cell>
          <cell r="B282">
            <v>2043</v>
          </cell>
          <cell r="C282">
            <v>37643</v>
          </cell>
          <cell r="D282"/>
          <cell r="E282"/>
          <cell r="F282"/>
          <cell r="G282"/>
        </row>
        <row r="283">
          <cell r="A283">
            <v>430805</v>
          </cell>
          <cell r="B283"/>
          <cell r="C283"/>
          <cell r="D283"/>
          <cell r="E283"/>
          <cell r="F283"/>
          <cell r="G283"/>
        </row>
        <row r="284">
          <cell r="A284">
            <v>430840</v>
          </cell>
          <cell r="B284">
            <v>45337</v>
          </cell>
          <cell r="C284">
            <v>52041</v>
          </cell>
          <cell r="D284"/>
          <cell r="E284"/>
          <cell r="F284"/>
          <cell r="G284"/>
        </row>
        <row r="285">
          <cell r="A285">
            <v>430880</v>
          </cell>
          <cell r="B285">
            <v>98839</v>
          </cell>
          <cell r="C285">
            <v>485049</v>
          </cell>
          <cell r="D285"/>
          <cell r="E285"/>
          <cell r="F285"/>
          <cell r="G285"/>
        </row>
        <row r="286">
          <cell r="A286">
            <v>430890</v>
          </cell>
          <cell r="B286">
            <v>160435</v>
          </cell>
          <cell r="C286">
            <v>649137</v>
          </cell>
          <cell r="D286"/>
          <cell r="E286"/>
          <cell r="F286"/>
          <cell r="G286"/>
        </row>
        <row r="287">
          <cell r="A287">
            <v>430930</v>
          </cell>
          <cell r="B287">
            <v>62715</v>
          </cell>
          <cell r="C287">
            <v>4566079</v>
          </cell>
          <cell r="D287"/>
          <cell r="E287"/>
          <cell r="F287"/>
          <cell r="G287"/>
        </row>
        <row r="288">
          <cell r="A288">
            <v>430980</v>
          </cell>
          <cell r="B288"/>
          <cell r="C288"/>
          <cell r="D288"/>
          <cell r="E288"/>
          <cell r="F288"/>
          <cell r="G288"/>
        </row>
        <row r="289">
          <cell r="A289">
            <v>431112</v>
          </cell>
          <cell r="B289">
            <v>79401</v>
          </cell>
          <cell r="C289">
            <v>421103</v>
          </cell>
          <cell r="D289"/>
          <cell r="E289"/>
          <cell r="F289"/>
          <cell r="G289"/>
        </row>
        <row r="290">
          <cell r="A290">
            <v>431127</v>
          </cell>
          <cell r="B290">
            <v>73385</v>
          </cell>
          <cell r="C290">
            <v>183358</v>
          </cell>
          <cell r="D290"/>
          <cell r="E290"/>
          <cell r="F290"/>
          <cell r="G290"/>
        </row>
        <row r="291">
          <cell r="A291">
            <v>431170</v>
          </cell>
          <cell r="B291">
            <v>114502</v>
          </cell>
          <cell r="C291">
            <v>698519</v>
          </cell>
          <cell r="D291"/>
          <cell r="E291"/>
          <cell r="F291"/>
          <cell r="G291"/>
        </row>
        <row r="292">
          <cell r="A292">
            <v>431205</v>
          </cell>
          <cell r="B292">
            <v>179468</v>
          </cell>
          <cell r="C292">
            <v>720050</v>
          </cell>
          <cell r="D292"/>
          <cell r="E292"/>
          <cell r="F292"/>
          <cell r="G292"/>
        </row>
        <row r="293">
          <cell r="A293">
            <v>431247</v>
          </cell>
          <cell r="B293">
            <v>64957</v>
          </cell>
          <cell r="C293">
            <v>313087</v>
          </cell>
          <cell r="D293"/>
          <cell r="E293"/>
          <cell r="F293"/>
          <cell r="G293"/>
        </row>
        <row r="294">
          <cell r="A294">
            <v>431303</v>
          </cell>
          <cell r="B294">
            <v>42945</v>
          </cell>
          <cell r="C294">
            <v>231021</v>
          </cell>
          <cell r="D294"/>
          <cell r="E294"/>
          <cell r="F294"/>
          <cell r="G294"/>
        </row>
        <row r="295">
          <cell r="A295">
            <v>431420</v>
          </cell>
          <cell r="B295">
            <v>75149</v>
          </cell>
          <cell r="C295"/>
          <cell r="D295"/>
          <cell r="E295"/>
          <cell r="F295"/>
          <cell r="G295"/>
        </row>
        <row r="296">
          <cell r="A296">
            <v>431430</v>
          </cell>
          <cell r="B296">
            <v>16516</v>
          </cell>
          <cell r="C296"/>
          <cell r="D296"/>
          <cell r="E296"/>
          <cell r="F296"/>
          <cell r="G296"/>
        </row>
        <row r="297">
          <cell r="A297">
            <v>431513</v>
          </cell>
          <cell r="B297">
            <v>57484</v>
          </cell>
          <cell r="C297">
            <v>761457</v>
          </cell>
          <cell r="D297"/>
          <cell r="E297"/>
          <cell r="F297"/>
          <cell r="G297"/>
        </row>
        <row r="298">
          <cell r="A298">
            <v>431640</v>
          </cell>
          <cell r="B298">
            <v>131906</v>
          </cell>
          <cell r="C298">
            <v>1131158</v>
          </cell>
          <cell r="D298"/>
          <cell r="E298">
            <v>0</v>
          </cell>
          <cell r="F298"/>
          <cell r="G298">
            <v>0</v>
          </cell>
        </row>
        <row r="299">
          <cell r="A299">
            <v>431680</v>
          </cell>
          <cell r="B299">
            <v>1483278</v>
          </cell>
          <cell r="C299">
            <v>5480245</v>
          </cell>
          <cell r="D299"/>
          <cell r="E299">
            <v>0</v>
          </cell>
          <cell r="F299"/>
          <cell r="G299">
            <v>0</v>
          </cell>
        </row>
        <row r="300">
          <cell r="A300">
            <v>431848</v>
          </cell>
          <cell r="B300">
            <v>80548</v>
          </cell>
          <cell r="C300">
            <v>507879</v>
          </cell>
          <cell r="D300"/>
          <cell r="E300"/>
          <cell r="F300"/>
          <cell r="G300"/>
        </row>
        <row r="301">
          <cell r="A301">
            <v>431915</v>
          </cell>
          <cell r="B301">
            <v>65058</v>
          </cell>
          <cell r="C301">
            <v>476643</v>
          </cell>
          <cell r="D301"/>
          <cell r="E301"/>
          <cell r="F301"/>
          <cell r="G301"/>
        </row>
        <row r="302">
          <cell r="A302">
            <v>431971</v>
          </cell>
          <cell r="B302"/>
          <cell r="C302"/>
          <cell r="D302"/>
          <cell r="E302"/>
          <cell r="F302"/>
          <cell r="G302"/>
        </row>
        <row r="303">
          <cell r="A303">
            <v>432067</v>
          </cell>
          <cell r="B303">
            <v>31455</v>
          </cell>
          <cell r="C303">
            <v>113435</v>
          </cell>
          <cell r="D303"/>
          <cell r="E303"/>
          <cell r="F303"/>
          <cell r="G303"/>
        </row>
        <row r="304">
          <cell r="A304">
            <v>432080</v>
          </cell>
          <cell r="B304">
            <v>320676</v>
          </cell>
          <cell r="C304">
            <v>1234751</v>
          </cell>
          <cell r="D304"/>
          <cell r="E304"/>
          <cell r="F304"/>
          <cell r="G304"/>
        </row>
        <row r="305">
          <cell r="A305">
            <v>432162</v>
          </cell>
          <cell r="B305">
            <v>97444</v>
          </cell>
          <cell r="C305">
            <v>404870</v>
          </cell>
          <cell r="D305"/>
          <cell r="E305"/>
          <cell r="F305"/>
          <cell r="G305"/>
        </row>
        <row r="306">
          <cell r="A306">
            <v>432200</v>
          </cell>
          <cell r="B306">
            <v>502809</v>
          </cell>
          <cell r="C306">
            <v>2774699</v>
          </cell>
          <cell r="D306"/>
          <cell r="E306"/>
          <cell r="F306"/>
          <cell r="G306"/>
        </row>
        <row r="307">
          <cell r="A307">
            <v>432254</v>
          </cell>
          <cell r="B307">
            <v>27311</v>
          </cell>
          <cell r="C307">
            <v>1628214</v>
          </cell>
          <cell r="D307"/>
          <cell r="E307"/>
          <cell r="F307"/>
          <cell r="G307"/>
        </row>
        <row r="308">
          <cell r="A308">
            <v>432285</v>
          </cell>
          <cell r="B308"/>
          <cell r="C308"/>
          <cell r="D308"/>
          <cell r="E308"/>
          <cell r="F308"/>
          <cell r="G308"/>
        </row>
        <row r="309">
          <cell r="A309">
            <v>432320</v>
          </cell>
          <cell r="B309">
            <v>84943</v>
          </cell>
          <cell r="C309">
            <v>437275</v>
          </cell>
          <cell r="D309"/>
          <cell r="E309"/>
          <cell r="F309"/>
          <cell r="G309"/>
        </row>
        <row r="310">
          <cell r="A310">
            <v>500210</v>
          </cell>
          <cell r="B310">
            <v>82014</v>
          </cell>
          <cell r="C310">
            <v>3038481</v>
          </cell>
          <cell r="D310"/>
          <cell r="E310"/>
          <cell r="F310"/>
          <cell r="G310"/>
        </row>
        <row r="311">
          <cell r="A311">
            <v>510337</v>
          </cell>
          <cell r="B311">
            <v>22109</v>
          </cell>
          <cell r="C311">
            <v>99995</v>
          </cell>
          <cell r="D311"/>
          <cell r="E311"/>
          <cell r="F311"/>
          <cell r="G311"/>
        </row>
        <row r="312">
          <cell r="A312">
            <v>520010</v>
          </cell>
          <cell r="B312"/>
          <cell r="C312"/>
          <cell r="D312"/>
          <cell r="E312"/>
          <cell r="F312"/>
          <cell r="G312"/>
        </row>
        <row r="313">
          <cell r="A313">
            <v>520450</v>
          </cell>
          <cell r="B313">
            <v>113241</v>
          </cell>
          <cell r="C313">
            <v>1047105</v>
          </cell>
          <cell r="D313"/>
          <cell r="E313"/>
          <cell r="F313"/>
          <cell r="G313"/>
        </row>
        <row r="314">
          <cell r="A314">
            <v>110140</v>
          </cell>
          <cell r="B314">
            <v>4018</v>
          </cell>
          <cell r="C314">
            <v>11608</v>
          </cell>
          <cell r="D314"/>
          <cell r="E314"/>
          <cell r="F314"/>
          <cell r="G314"/>
        </row>
        <row r="315">
          <cell r="A315">
            <v>320010</v>
          </cell>
          <cell r="B315">
            <v>294356</v>
          </cell>
          <cell r="C315">
            <v>0</v>
          </cell>
          <cell r="D315"/>
          <cell r="E315">
            <v>0</v>
          </cell>
          <cell r="F315"/>
          <cell r="G315">
            <v>0</v>
          </cell>
        </row>
        <row r="316">
          <cell r="A316">
            <v>320230</v>
          </cell>
          <cell r="B316">
            <v>232770</v>
          </cell>
          <cell r="C316">
            <v>763571</v>
          </cell>
          <cell r="D316"/>
          <cell r="E316"/>
          <cell r="F316"/>
          <cell r="G316"/>
        </row>
        <row r="317">
          <cell r="A317">
            <v>320240</v>
          </cell>
          <cell r="B317">
            <v>932621</v>
          </cell>
          <cell r="C317">
            <v>0</v>
          </cell>
          <cell r="D317"/>
          <cell r="E317">
            <v>0</v>
          </cell>
          <cell r="F317"/>
          <cell r="G317">
            <v>0</v>
          </cell>
        </row>
        <row r="318">
          <cell r="A318">
            <v>320470</v>
          </cell>
          <cell r="B318">
            <v>453101</v>
          </cell>
          <cell r="C318">
            <v>2002965</v>
          </cell>
          <cell r="D318"/>
          <cell r="E318"/>
          <cell r="F318"/>
          <cell r="G318"/>
        </row>
        <row r="319">
          <cell r="A319">
            <v>350090</v>
          </cell>
          <cell r="B319">
            <v>27246</v>
          </cell>
          <cell r="C319"/>
          <cell r="D319"/>
          <cell r="E319"/>
          <cell r="F319"/>
          <cell r="G319"/>
        </row>
        <row r="320">
          <cell r="A320">
            <v>350140</v>
          </cell>
          <cell r="B320">
            <v>31979</v>
          </cell>
          <cell r="C320">
            <v>123246</v>
          </cell>
          <cell r="D320"/>
          <cell r="E320"/>
          <cell r="F320"/>
          <cell r="G320"/>
        </row>
        <row r="321">
          <cell r="A321">
            <v>350280</v>
          </cell>
          <cell r="B321">
            <v>2624900</v>
          </cell>
          <cell r="C321">
            <v>1359631</v>
          </cell>
          <cell r="D321"/>
          <cell r="E321"/>
          <cell r="F321"/>
          <cell r="G321"/>
        </row>
        <row r="322">
          <cell r="A322">
            <v>350320</v>
          </cell>
          <cell r="B322"/>
          <cell r="C322"/>
          <cell r="D322"/>
          <cell r="E322"/>
          <cell r="F322"/>
          <cell r="G322"/>
        </row>
        <row r="323">
          <cell r="A323">
            <v>351170</v>
          </cell>
          <cell r="B323">
            <v>257615</v>
          </cell>
          <cell r="C323">
            <v>887837</v>
          </cell>
          <cell r="D323"/>
          <cell r="E323"/>
          <cell r="F323"/>
          <cell r="G323"/>
        </row>
        <row r="324">
          <cell r="A324">
            <v>351540</v>
          </cell>
          <cell r="B324">
            <v>28919</v>
          </cell>
          <cell r="C324">
            <v>420904</v>
          </cell>
          <cell r="D324"/>
          <cell r="E324"/>
          <cell r="F324"/>
          <cell r="G324"/>
        </row>
        <row r="325">
          <cell r="A325">
            <v>351780</v>
          </cell>
          <cell r="B325">
            <v>108747</v>
          </cell>
          <cell r="C325">
            <v>563556</v>
          </cell>
          <cell r="D325"/>
          <cell r="E325"/>
          <cell r="F325"/>
          <cell r="G325"/>
        </row>
        <row r="326">
          <cell r="A326">
            <v>351880</v>
          </cell>
          <cell r="B326">
            <v>14117519</v>
          </cell>
          <cell r="C326"/>
          <cell r="D326"/>
          <cell r="E326"/>
          <cell r="F326"/>
          <cell r="G326"/>
        </row>
        <row r="327">
          <cell r="A327">
            <v>351900</v>
          </cell>
          <cell r="B327">
            <v>184722</v>
          </cell>
          <cell r="C327">
            <v>557388</v>
          </cell>
          <cell r="D327"/>
          <cell r="E327"/>
          <cell r="F327"/>
          <cell r="G327"/>
        </row>
        <row r="328">
          <cell r="A328">
            <v>352040</v>
          </cell>
          <cell r="B328">
            <v>82100</v>
          </cell>
          <cell r="C328"/>
          <cell r="D328"/>
          <cell r="E328"/>
          <cell r="F328"/>
          <cell r="G328"/>
        </row>
        <row r="329">
          <cell r="A329">
            <v>352510</v>
          </cell>
          <cell r="B329">
            <v>5285</v>
          </cell>
          <cell r="C329">
            <v>7294752</v>
          </cell>
          <cell r="D329"/>
          <cell r="E329"/>
          <cell r="F329"/>
          <cell r="G329"/>
        </row>
        <row r="330">
          <cell r="A330">
            <v>352940</v>
          </cell>
          <cell r="B330">
            <v>4844228</v>
          </cell>
          <cell r="C330">
            <v>3601441</v>
          </cell>
          <cell r="D330"/>
          <cell r="E330"/>
          <cell r="F330"/>
          <cell r="G330"/>
        </row>
        <row r="331">
          <cell r="A331">
            <v>352960</v>
          </cell>
          <cell r="B331"/>
          <cell r="C331"/>
          <cell r="D331"/>
          <cell r="E331"/>
          <cell r="F331"/>
          <cell r="G331"/>
        </row>
        <row r="332">
          <cell r="A332">
            <v>353475</v>
          </cell>
          <cell r="B332">
            <v>145465</v>
          </cell>
          <cell r="C332">
            <v>683805</v>
          </cell>
          <cell r="D332"/>
          <cell r="E332"/>
          <cell r="F332"/>
          <cell r="G332"/>
        </row>
        <row r="333">
          <cell r="A333">
            <v>353480</v>
          </cell>
          <cell r="B333">
            <v>149500</v>
          </cell>
          <cell r="C333">
            <v>187010</v>
          </cell>
          <cell r="D333"/>
          <cell r="E333"/>
          <cell r="F333"/>
          <cell r="G333"/>
        </row>
        <row r="334">
          <cell r="A334">
            <v>353530</v>
          </cell>
          <cell r="B334">
            <v>272113</v>
          </cell>
          <cell r="C334">
            <v>1196669</v>
          </cell>
          <cell r="D334"/>
          <cell r="E334"/>
          <cell r="F334"/>
          <cell r="G334"/>
        </row>
        <row r="335">
          <cell r="A335">
            <v>353550</v>
          </cell>
          <cell r="B335">
            <v>470743</v>
          </cell>
          <cell r="C335">
            <v>2883669</v>
          </cell>
          <cell r="D335"/>
          <cell r="E335"/>
          <cell r="F335"/>
          <cell r="G335"/>
        </row>
        <row r="336">
          <cell r="A336">
            <v>353670</v>
          </cell>
          <cell r="B336">
            <v>655161</v>
          </cell>
          <cell r="C336">
            <v>4518181</v>
          </cell>
          <cell r="D336"/>
          <cell r="E336"/>
          <cell r="F336"/>
          <cell r="G336"/>
        </row>
        <row r="337">
          <cell r="A337">
            <v>354320</v>
          </cell>
          <cell r="B337">
            <v>52218</v>
          </cell>
          <cell r="C337">
            <v>152857</v>
          </cell>
          <cell r="D337"/>
          <cell r="E337"/>
          <cell r="F337"/>
          <cell r="G337"/>
        </row>
        <row r="338">
          <cell r="A338">
            <v>354700</v>
          </cell>
          <cell r="B338"/>
          <cell r="C338"/>
          <cell r="D338"/>
          <cell r="E338"/>
          <cell r="F338"/>
          <cell r="G338"/>
        </row>
        <row r="339">
          <cell r="A339">
            <v>354750</v>
          </cell>
          <cell r="B339">
            <v>110963</v>
          </cell>
          <cell r="C339">
            <v>841520</v>
          </cell>
          <cell r="D339"/>
          <cell r="E339"/>
          <cell r="F339"/>
          <cell r="G339"/>
        </row>
        <row r="340">
          <cell r="A340">
            <v>354870</v>
          </cell>
          <cell r="B340"/>
          <cell r="C340"/>
          <cell r="D340"/>
          <cell r="E340"/>
          <cell r="F340"/>
          <cell r="G340"/>
        </row>
        <row r="341">
          <cell r="A341">
            <v>354980</v>
          </cell>
          <cell r="B341"/>
          <cell r="C341"/>
          <cell r="D341"/>
          <cell r="E341"/>
          <cell r="F341"/>
          <cell r="G341"/>
        </row>
        <row r="342">
          <cell r="A342">
            <v>355130</v>
          </cell>
          <cell r="B342">
            <v>105411</v>
          </cell>
          <cell r="C342">
            <v>240552</v>
          </cell>
          <cell r="D342"/>
          <cell r="E342"/>
          <cell r="F342"/>
          <cell r="G342"/>
        </row>
        <row r="343">
          <cell r="A343">
            <v>410080</v>
          </cell>
          <cell r="B343">
            <v>78062</v>
          </cell>
          <cell r="C343">
            <v>463286</v>
          </cell>
          <cell r="D343"/>
          <cell r="E343"/>
          <cell r="F343"/>
          <cell r="G343"/>
        </row>
        <row r="344">
          <cell r="A344">
            <v>410170</v>
          </cell>
          <cell r="B344"/>
          <cell r="C344"/>
          <cell r="D344"/>
          <cell r="E344"/>
          <cell r="F344"/>
          <cell r="G344"/>
        </row>
        <row r="345">
          <cell r="A345">
            <v>410240</v>
          </cell>
          <cell r="B345"/>
          <cell r="C345"/>
          <cell r="D345"/>
          <cell r="E345"/>
          <cell r="F345"/>
          <cell r="G345"/>
        </row>
        <row r="346">
          <cell r="A346">
            <v>410290</v>
          </cell>
          <cell r="B346">
            <v>267424</v>
          </cell>
          <cell r="C346">
            <v>94492</v>
          </cell>
          <cell r="D346"/>
          <cell r="E346"/>
          <cell r="F346"/>
          <cell r="G346"/>
        </row>
        <row r="347">
          <cell r="A347">
            <v>410550</v>
          </cell>
          <cell r="B347"/>
          <cell r="C347"/>
          <cell r="D347"/>
          <cell r="E347"/>
          <cell r="F347"/>
          <cell r="G347"/>
        </row>
        <row r="348">
          <cell r="A348">
            <v>410560</v>
          </cell>
          <cell r="B348">
            <v>59274</v>
          </cell>
          <cell r="C348">
            <v>527980</v>
          </cell>
          <cell r="D348"/>
          <cell r="E348"/>
          <cell r="F348"/>
          <cell r="G348"/>
        </row>
        <row r="349">
          <cell r="A349">
            <v>410657</v>
          </cell>
          <cell r="B349"/>
          <cell r="C349">
            <v>131500</v>
          </cell>
          <cell r="D349"/>
          <cell r="E349"/>
          <cell r="F349"/>
          <cell r="G349"/>
        </row>
        <row r="350">
          <cell r="A350">
            <v>410690</v>
          </cell>
          <cell r="B350">
            <v>22243179</v>
          </cell>
          <cell r="C350">
            <v>0</v>
          </cell>
          <cell r="D350"/>
          <cell r="E350">
            <v>0</v>
          </cell>
          <cell r="F350"/>
          <cell r="G350">
            <v>0</v>
          </cell>
        </row>
        <row r="351">
          <cell r="A351">
            <v>410773</v>
          </cell>
          <cell r="B351"/>
          <cell r="C351"/>
          <cell r="D351"/>
          <cell r="E351"/>
          <cell r="F351"/>
          <cell r="G351"/>
        </row>
        <row r="352">
          <cell r="A352">
            <v>410850</v>
          </cell>
          <cell r="B352"/>
          <cell r="C352"/>
          <cell r="D352"/>
          <cell r="E352"/>
          <cell r="F352"/>
          <cell r="G352"/>
        </row>
        <row r="353">
          <cell r="A353">
            <v>410860</v>
          </cell>
          <cell r="B353">
            <v>148210</v>
          </cell>
          <cell r="C353">
            <v>10578</v>
          </cell>
          <cell r="D353"/>
          <cell r="E353"/>
          <cell r="F353"/>
          <cell r="G353"/>
        </row>
        <row r="354">
          <cell r="A354">
            <v>411010</v>
          </cell>
          <cell r="B354"/>
          <cell r="C354"/>
          <cell r="D354"/>
          <cell r="E354"/>
          <cell r="F354"/>
          <cell r="G354"/>
        </row>
        <row r="355">
          <cell r="A355">
            <v>411095</v>
          </cell>
          <cell r="B355">
            <v>12989</v>
          </cell>
          <cell r="C355">
            <v>1838</v>
          </cell>
          <cell r="D355"/>
          <cell r="E355">
            <v>0</v>
          </cell>
          <cell r="F355"/>
          <cell r="G355">
            <v>0</v>
          </cell>
        </row>
        <row r="356">
          <cell r="A356">
            <v>411140</v>
          </cell>
          <cell r="B356"/>
          <cell r="C356"/>
          <cell r="D356"/>
          <cell r="E356"/>
          <cell r="F356"/>
          <cell r="G356"/>
        </row>
        <row r="357">
          <cell r="A357">
            <v>411240</v>
          </cell>
          <cell r="B357">
            <v>93596</v>
          </cell>
          <cell r="C357">
            <v>400099</v>
          </cell>
          <cell r="D357"/>
          <cell r="E357"/>
          <cell r="F357"/>
          <cell r="G357"/>
        </row>
        <row r="358">
          <cell r="A358">
            <v>411870</v>
          </cell>
          <cell r="B358"/>
          <cell r="C358"/>
          <cell r="D358"/>
          <cell r="E358"/>
          <cell r="F358"/>
          <cell r="G358"/>
        </row>
        <row r="359">
          <cell r="A359">
            <v>411880</v>
          </cell>
          <cell r="B359">
            <v>191905</v>
          </cell>
          <cell r="C359">
            <v>926931</v>
          </cell>
          <cell r="D359"/>
          <cell r="E359"/>
          <cell r="F359"/>
          <cell r="G359"/>
        </row>
        <row r="360">
          <cell r="A360">
            <v>412085</v>
          </cell>
          <cell r="B360">
            <v>61747</v>
          </cell>
          <cell r="C360"/>
          <cell r="D360"/>
          <cell r="E360"/>
          <cell r="F360"/>
          <cell r="G360"/>
        </row>
        <row r="361">
          <cell r="A361">
            <v>412250</v>
          </cell>
          <cell r="B361">
            <v>65805</v>
          </cell>
          <cell r="C361">
            <v>1439739</v>
          </cell>
          <cell r="D361"/>
          <cell r="E361"/>
          <cell r="F361"/>
          <cell r="G361"/>
        </row>
        <row r="362">
          <cell r="A362">
            <v>412665</v>
          </cell>
          <cell r="B362">
            <v>16525</v>
          </cell>
          <cell r="C362">
            <v>1842803</v>
          </cell>
          <cell r="D362"/>
          <cell r="E362"/>
          <cell r="F362"/>
          <cell r="G362"/>
        </row>
        <row r="363">
          <cell r="A363">
            <v>420230</v>
          </cell>
          <cell r="B363">
            <v>1611674</v>
          </cell>
          <cell r="C363">
            <v>6084316</v>
          </cell>
          <cell r="D363"/>
          <cell r="E363"/>
          <cell r="F363"/>
          <cell r="G363"/>
        </row>
        <row r="364">
          <cell r="A364">
            <v>420380</v>
          </cell>
          <cell r="B364">
            <v>333045</v>
          </cell>
          <cell r="C364">
            <v>227121</v>
          </cell>
          <cell r="D364"/>
          <cell r="E364"/>
          <cell r="F364"/>
          <cell r="G364"/>
        </row>
        <row r="365">
          <cell r="A365">
            <v>420420</v>
          </cell>
          <cell r="B365">
            <v>5021061</v>
          </cell>
          <cell r="C365">
            <v>7197626</v>
          </cell>
          <cell r="D365"/>
          <cell r="E365"/>
          <cell r="F365"/>
          <cell r="G365"/>
        </row>
        <row r="366">
          <cell r="A366">
            <v>420425</v>
          </cell>
          <cell r="B366">
            <v>401894</v>
          </cell>
          <cell r="C366">
            <v>2090034</v>
          </cell>
          <cell r="D366"/>
          <cell r="E366"/>
          <cell r="F366"/>
          <cell r="G366"/>
        </row>
        <row r="367">
          <cell r="A367">
            <v>420430</v>
          </cell>
          <cell r="B367">
            <v>632762</v>
          </cell>
          <cell r="C367">
            <v>31656898</v>
          </cell>
          <cell r="D367"/>
          <cell r="E367"/>
          <cell r="F367"/>
          <cell r="G367"/>
        </row>
        <row r="368">
          <cell r="A368">
            <v>420519</v>
          </cell>
          <cell r="B368">
            <v>78472</v>
          </cell>
          <cell r="C368">
            <v>526604</v>
          </cell>
          <cell r="D368"/>
          <cell r="E368"/>
          <cell r="F368"/>
          <cell r="G368"/>
        </row>
        <row r="369">
          <cell r="A369">
            <v>420590</v>
          </cell>
          <cell r="B369">
            <v>31098</v>
          </cell>
          <cell r="C369">
            <v>402495</v>
          </cell>
          <cell r="D369"/>
          <cell r="E369"/>
          <cell r="F369"/>
          <cell r="G369"/>
        </row>
        <row r="370">
          <cell r="A370">
            <v>420690</v>
          </cell>
          <cell r="B370">
            <v>22000</v>
          </cell>
          <cell r="C370">
            <v>1031540</v>
          </cell>
          <cell r="D370"/>
          <cell r="E370"/>
          <cell r="F370"/>
          <cell r="G370"/>
        </row>
        <row r="371">
          <cell r="A371">
            <v>421250</v>
          </cell>
          <cell r="B371">
            <v>456690</v>
          </cell>
          <cell r="C371">
            <v>1499610</v>
          </cell>
          <cell r="D371"/>
          <cell r="E371"/>
          <cell r="F371"/>
          <cell r="G371"/>
        </row>
        <row r="372">
          <cell r="A372">
            <v>421280</v>
          </cell>
          <cell r="B372">
            <v>570374</v>
          </cell>
          <cell r="C372">
            <v>3421199</v>
          </cell>
          <cell r="D372"/>
          <cell r="E372"/>
          <cell r="F372"/>
          <cell r="G372"/>
        </row>
        <row r="373">
          <cell r="A373">
            <v>421350</v>
          </cell>
          <cell r="B373">
            <v>461492</v>
          </cell>
          <cell r="C373">
            <v>1864147</v>
          </cell>
          <cell r="D373"/>
          <cell r="E373"/>
          <cell r="F373"/>
          <cell r="G373"/>
        </row>
        <row r="374">
          <cell r="A374">
            <v>421920</v>
          </cell>
          <cell r="B374"/>
          <cell r="C374"/>
          <cell r="D374"/>
          <cell r="E374"/>
          <cell r="F374"/>
          <cell r="G374"/>
        </row>
        <row r="375">
          <cell r="A375">
            <v>430040</v>
          </cell>
          <cell r="B375">
            <v>515684</v>
          </cell>
          <cell r="C375">
            <v>7090749</v>
          </cell>
          <cell r="D375"/>
          <cell r="E375"/>
          <cell r="F375"/>
          <cell r="G375"/>
        </row>
        <row r="376">
          <cell r="A376">
            <v>430215</v>
          </cell>
          <cell r="B376"/>
          <cell r="C376"/>
          <cell r="D376"/>
          <cell r="E376"/>
          <cell r="F376"/>
          <cell r="G376"/>
        </row>
        <row r="377">
          <cell r="A377">
            <v>430310</v>
          </cell>
          <cell r="B377"/>
          <cell r="C377"/>
          <cell r="D377"/>
          <cell r="E377"/>
          <cell r="F377"/>
          <cell r="G377"/>
        </row>
        <row r="378">
          <cell r="A378">
            <v>430390</v>
          </cell>
          <cell r="B378"/>
          <cell r="C378">
            <v>2987651</v>
          </cell>
          <cell r="D378"/>
          <cell r="E378"/>
          <cell r="F378"/>
          <cell r="G378"/>
        </row>
        <row r="379">
          <cell r="A379">
            <v>430513</v>
          </cell>
          <cell r="B379">
            <v>46466</v>
          </cell>
          <cell r="C379">
            <v>99777</v>
          </cell>
          <cell r="D379"/>
          <cell r="E379"/>
          <cell r="F379"/>
          <cell r="G379"/>
        </row>
        <row r="380">
          <cell r="A380">
            <v>430560</v>
          </cell>
          <cell r="B380"/>
          <cell r="C380"/>
          <cell r="D380"/>
          <cell r="E380"/>
          <cell r="F380"/>
          <cell r="G380"/>
        </row>
        <row r="381">
          <cell r="A381">
            <v>430635</v>
          </cell>
          <cell r="B381">
            <v>61948</v>
          </cell>
          <cell r="C381">
            <v>190163</v>
          </cell>
          <cell r="D381"/>
          <cell r="E381"/>
          <cell r="F381"/>
          <cell r="G381"/>
        </row>
        <row r="382">
          <cell r="A382">
            <v>430676</v>
          </cell>
          <cell r="B382">
            <v>194</v>
          </cell>
          <cell r="C382">
            <v>2855725</v>
          </cell>
          <cell r="D382"/>
          <cell r="E382"/>
          <cell r="F382"/>
          <cell r="G382"/>
        </row>
        <row r="383">
          <cell r="A383">
            <v>430780</v>
          </cell>
          <cell r="B383">
            <v>131529</v>
          </cell>
          <cell r="C383">
            <v>23897711</v>
          </cell>
          <cell r="D383"/>
          <cell r="E383"/>
          <cell r="F383"/>
          <cell r="G383"/>
        </row>
        <row r="384">
          <cell r="A384">
            <v>430843</v>
          </cell>
          <cell r="B384">
            <v>20750</v>
          </cell>
          <cell r="C384">
            <v>130512</v>
          </cell>
          <cell r="D384"/>
          <cell r="E384"/>
          <cell r="F384"/>
          <cell r="G384"/>
        </row>
        <row r="385">
          <cell r="A385">
            <v>430940</v>
          </cell>
          <cell r="B385">
            <v>500057</v>
          </cell>
          <cell r="C385">
            <v>3037039</v>
          </cell>
          <cell r="D385"/>
          <cell r="E385"/>
          <cell r="F385"/>
          <cell r="G385"/>
        </row>
        <row r="386">
          <cell r="A386">
            <v>431446</v>
          </cell>
          <cell r="B386">
            <v>112473</v>
          </cell>
          <cell r="C386">
            <v>1164381</v>
          </cell>
          <cell r="D386"/>
          <cell r="E386">
            <v>0</v>
          </cell>
          <cell r="F386"/>
          <cell r="G386">
            <v>0</v>
          </cell>
        </row>
        <row r="387">
          <cell r="A387">
            <v>431760</v>
          </cell>
          <cell r="B387">
            <v>766080</v>
          </cell>
          <cell r="C387">
            <v>58189</v>
          </cell>
          <cell r="D387"/>
          <cell r="E387"/>
          <cell r="F387"/>
          <cell r="G387"/>
        </row>
        <row r="388">
          <cell r="A388">
            <v>431790</v>
          </cell>
          <cell r="B388">
            <v>14694</v>
          </cell>
          <cell r="C388">
            <v>1037906</v>
          </cell>
          <cell r="D388"/>
          <cell r="E388"/>
          <cell r="F388"/>
          <cell r="G388"/>
        </row>
        <row r="389">
          <cell r="A389">
            <v>432026</v>
          </cell>
          <cell r="B389">
            <v>33529</v>
          </cell>
          <cell r="C389">
            <v>221280</v>
          </cell>
          <cell r="D389"/>
          <cell r="E389"/>
          <cell r="F389"/>
          <cell r="G389"/>
        </row>
        <row r="390">
          <cell r="A390">
            <v>432035</v>
          </cell>
          <cell r="B390">
            <v>48698</v>
          </cell>
          <cell r="C390">
            <v>146214</v>
          </cell>
          <cell r="D390"/>
          <cell r="E390"/>
          <cell r="F390"/>
          <cell r="G390"/>
        </row>
        <row r="391">
          <cell r="A391">
            <v>432065</v>
          </cell>
          <cell r="B391">
            <v>30285</v>
          </cell>
          <cell r="C391">
            <v>107479</v>
          </cell>
          <cell r="D391"/>
          <cell r="E391"/>
          <cell r="F391"/>
          <cell r="G391"/>
        </row>
        <row r="392">
          <cell r="A392">
            <v>500110</v>
          </cell>
          <cell r="B392">
            <v>615676</v>
          </cell>
          <cell r="C392">
            <v>4429594</v>
          </cell>
          <cell r="D392"/>
          <cell r="E392"/>
          <cell r="F392"/>
          <cell r="G392"/>
        </row>
        <row r="393">
          <cell r="A393">
            <v>500568</v>
          </cell>
          <cell r="B393"/>
          <cell r="C393">
            <v>612754</v>
          </cell>
          <cell r="D393"/>
          <cell r="E393"/>
          <cell r="F393"/>
          <cell r="G393"/>
        </row>
        <row r="394">
          <cell r="A394">
            <v>510370</v>
          </cell>
          <cell r="B394"/>
          <cell r="C394"/>
          <cell r="D394"/>
          <cell r="E394"/>
          <cell r="F394"/>
          <cell r="G394"/>
        </row>
        <row r="395">
          <cell r="A395">
            <v>110007</v>
          </cell>
          <cell r="B395"/>
          <cell r="C395"/>
          <cell r="D395"/>
          <cell r="E395"/>
          <cell r="F395"/>
          <cell r="G395"/>
        </row>
        <row r="396">
          <cell r="A396">
            <v>110034</v>
          </cell>
          <cell r="B396">
            <v>14371</v>
          </cell>
          <cell r="C396">
            <v>1787</v>
          </cell>
          <cell r="D396"/>
          <cell r="E396"/>
          <cell r="F396"/>
          <cell r="G396"/>
        </row>
        <row r="397">
          <cell r="A397">
            <v>230440</v>
          </cell>
          <cell r="B397"/>
          <cell r="C397">
            <v>61368339</v>
          </cell>
          <cell r="D397"/>
          <cell r="E397"/>
          <cell r="F397"/>
          <cell r="G397"/>
        </row>
        <row r="398">
          <cell r="A398">
            <v>240950</v>
          </cell>
          <cell r="B398"/>
          <cell r="C398"/>
          <cell r="D398"/>
          <cell r="E398"/>
          <cell r="F398"/>
          <cell r="G398"/>
        </row>
        <row r="399">
          <cell r="A399">
            <v>261130</v>
          </cell>
          <cell r="B399">
            <v>9299</v>
          </cell>
          <cell r="C399">
            <v>47323</v>
          </cell>
          <cell r="D399"/>
          <cell r="E399"/>
          <cell r="F399"/>
          <cell r="G399"/>
        </row>
        <row r="400">
          <cell r="A400">
            <v>270160</v>
          </cell>
          <cell r="B400"/>
          <cell r="C400"/>
          <cell r="D400"/>
          <cell r="E400"/>
          <cell r="F400"/>
          <cell r="G400"/>
        </row>
        <row r="401">
          <cell r="A401">
            <v>270800</v>
          </cell>
          <cell r="B401">
            <v>404704</v>
          </cell>
          <cell r="C401">
            <v>108422</v>
          </cell>
          <cell r="D401"/>
          <cell r="E401"/>
          <cell r="F401"/>
          <cell r="G401"/>
        </row>
        <row r="402">
          <cell r="A402">
            <v>280030</v>
          </cell>
          <cell r="B402">
            <v>4455318</v>
          </cell>
          <cell r="C402">
            <v>21195161</v>
          </cell>
          <cell r="D402"/>
          <cell r="E402"/>
          <cell r="F402"/>
          <cell r="G402"/>
        </row>
        <row r="403">
          <cell r="A403">
            <v>290100</v>
          </cell>
          <cell r="B403">
            <v>80037</v>
          </cell>
          <cell r="C403">
            <v>292888</v>
          </cell>
          <cell r="D403"/>
          <cell r="E403"/>
          <cell r="F403"/>
          <cell r="G403"/>
        </row>
        <row r="404">
          <cell r="A404">
            <v>291080</v>
          </cell>
          <cell r="B404">
            <v>785936</v>
          </cell>
          <cell r="C404">
            <v>733637</v>
          </cell>
          <cell r="D404"/>
          <cell r="E404"/>
          <cell r="F404"/>
          <cell r="G404"/>
        </row>
        <row r="405">
          <cell r="A405">
            <v>292060</v>
          </cell>
          <cell r="B405"/>
          <cell r="C405"/>
          <cell r="D405"/>
          <cell r="E405"/>
          <cell r="F405"/>
          <cell r="G405"/>
        </row>
        <row r="406">
          <cell r="A406">
            <v>320013</v>
          </cell>
          <cell r="B406">
            <v>84106</v>
          </cell>
          <cell r="C406"/>
          <cell r="D406"/>
          <cell r="E406"/>
          <cell r="F406"/>
          <cell r="G406"/>
        </row>
        <row r="407">
          <cell r="A407">
            <v>320290</v>
          </cell>
          <cell r="B407">
            <v>107109</v>
          </cell>
          <cell r="C407"/>
          <cell r="D407"/>
          <cell r="E407"/>
          <cell r="F407"/>
          <cell r="G407"/>
        </row>
        <row r="408">
          <cell r="A408">
            <v>320316</v>
          </cell>
          <cell r="B408">
            <v>236122</v>
          </cell>
          <cell r="C408"/>
          <cell r="D408"/>
          <cell r="E408"/>
          <cell r="F408"/>
          <cell r="G408"/>
        </row>
        <row r="409">
          <cell r="A409">
            <v>320332</v>
          </cell>
          <cell r="B409">
            <v>343676</v>
          </cell>
          <cell r="C409">
            <v>0</v>
          </cell>
          <cell r="D409"/>
          <cell r="E409">
            <v>0</v>
          </cell>
          <cell r="F409"/>
          <cell r="G409">
            <v>0</v>
          </cell>
        </row>
        <row r="410">
          <cell r="A410">
            <v>320510</v>
          </cell>
          <cell r="B410">
            <v>1361960</v>
          </cell>
          <cell r="C410">
            <v>14099089</v>
          </cell>
          <cell r="D410">
            <v>58</v>
          </cell>
          <cell r="E410">
            <v>0</v>
          </cell>
          <cell r="F410"/>
          <cell r="G410">
            <v>0</v>
          </cell>
        </row>
        <row r="411">
          <cell r="A411">
            <v>350230</v>
          </cell>
          <cell r="B411">
            <v>7791</v>
          </cell>
          <cell r="C411">
            <v>269074</v>
          </cell>
          <cell r="D411"/>
          <cell r="E411"/>
          <cell r="F411"/>
          <cell r="G411"/>
        </row>
        <row r="412">
          <cell r="A412">
            <v>350370</v>
          </cell>
          <cell r="B412">
            <v>140726</v>
          </cell>
          <cell r="C412">
            <v>403108</v>
          </cell>
          <cell r="D412"/>
          <cell r="E412"/>
          <cell r="F412"/>
          <cell r="G412"/>
        </row>
        <row r="413">
          <cell r="A413">
            <v>350690</v>
          </cell>
          <cell r="B413">
            <v>244152</v>
          </cell>
          <cell r="C413">
            <v>125311</v>
          </cell>
          <cell r="D413"/>
          <cell r="E413"/>
          <cell r="F413"/>
          <cell r="G413"/>
        </row>
        <row r="414">
          <cell r="A414">
            <v>351190</v>
          </cell>
          <cell r="B414"/>
          <cell r="C414"/>
          <cell r="D414"/>
          <cell r="E414"/>
          <cell r="F414"/>
          <cell r="G414"/>
        </row>
        <row r="415">
          <cell r="A415">
            <v>351290</v>
          </cell>
          <cell r="B415">
            <v>180113</v>
          </cell>
          <cell r="C415">
            <v>914593</v>
          </cell>
          <cell r="D415"/>
          <cell r="E415"/>
          <cell r="F415"/>
          <cell r="G415"/>
        </row>
        <row r="416">
          <cell r="A416">
            <v>351670</v>
          </cell>
          <cell r="B416">
            <v>396284</v>
          </cell>
          <cell r="C416">
            <v>1682769</v>
          </cell>
          <cell r="D416"/>
          <cell r="E416"/>
          <cell r="F416"/>
          <cell r="G416"/>
        </row>
        <row r="417">
          <cell r="A417">
            <v>351980</v>
          </cell>
          <cell r="B417"/>
          <cell r="C417"/>
          <cell r="D417"/>
          <cell r="E417"/>
          <cell r="F417"/>
          <cell r="G417"/>
        </row>
        <row r="418">
          <cell r="A418">
            <v>351990</v>
          </cell>
          <cell r="B418"/>
          <cell r="C418"/>
          <cell r="D418"/>
          <cell r="E418"/>
          <cell r="F418"/>
          <cell r="G418"/>
        </row>
        <row r="419">
          <cell r="A419">
            <v>352000</v>
          </cell>
          <cell r="B419"/>
          <cell r="C419">
            <v>1182903</v>
          </cell>
          <cell r="D419"/>
          <cell r="E419"/>
          <cell r="F419"/>
          <cell r="G419"/>
        </row>
        <row r="420">
          <cell r="A420">
            <v>352140</v>
          </cell>
          <cell r="B420">
            <v>6</v>
          </cell>
          <cell r="C420">
            <v>216968</v>
          </cell>
          <cell r="D420"/>
          <cell r="E420"/>
          <cell r="F420"/>
          <cell r="G420"/>
        </row>
        <row r="421">
          <cell r="A421">
            <v>352240</v>
          </cell>
          <cell r="B421"/>
          <cell r="C421">
            <v>1094008</v>
          </cell>
          <cell r="D421"/>
          <cell r="E421"/>
          <cell r="F421"/>
          <cell r="G421"/>
        </row>
        <row r="422">
          <cell r="A422">
            <v>352750</v>
          </cell>
          <cell r="B422">
            <v>34934</v>
          </cell>
          <cell r="C422">
            <v>198123</v>
          </cell>
          <cell r="D422"/>
          <cell r="E422"/>
          <cell r="F422"/>
          <cell r="G422"/>
        </row>
        <row r="423">
          <cell r="A423">
            <v>352930</v>
          </cell>
          <cell r="B423"/>
          <cell r="C423"/>
          <cell r="D423"/>
          <cell r="E423"/>
          <cell r="F423"/>
          <cell r="G423"/>
        </row>
        <row r="424">
          <cell r="A424">
            <v>352965</v>
          </cell>
          <cell r="B424">
            <v>27378</v>
          </cell>
          <cell r="C424">
            <v>71357</v>
          </cell>
          <cell r="D424"/>
          <cell r="E424"/>
          <cell r="F424"/>
          <cell r="G424"/>
        </row>
        <row r="425">
          <cell r="A425">
            <v>353060</v>
          </cell>
          <cell r="B425"/>
          <cell r="C425"/>
          <cell r="D425"/>
          <cell r="E425"/>
          <cell r="F425"/>
          <cell r="G425"/>
        </row>
        <row r="426">
          <cell r="A426">
            <v>353100</v>
          </cell>
          <cell r="B426">
            <v>54347</v>
          </cell>
          <cell r="C426">
            <v>110840</v>
          </cell>
          <cell r="D426"/>
          <cell r="E426"/>
          <cell r="F426"/>
          <cell r="G426"/>
        </row>
        <row r="427">
          <cell r="A427">
            <v>353330</v>
          </cell>
          <cell r="B427">
            <v>73391</v>
          </cell>
          <cell r="C427">
            <v>551063</v>
          </cell>
          <cell r="D427"/>
          <cell r="E427"/>
          <cell r="F427"/>
          <cell r="G427"/>
        </row>
        <row r="428">
          <cell r="A428">
            <v>353500</v>
          </cell>
          <cell r="B428"/>
          <cell r="C428"/>
          <cell r="D428"/>
          <cell r="E428"/>
          <cell r="F428"/>
          <cell r="G428"/>
        </row>
        <row r="429">
          <cell r="A429">
            <v>353520</v>
          </cell>
          <cell r="B429">
            <v>6114</v>
          </cell>
          <cell r="C429">
            <v>1129599</v>
          </cell>
          <cell r="D429"/>
          <cell r="E429"/>
          <cell r="F429"/>
          <cell r="G429"/>
        </row>
        <row r="430">
          <cell r="A430">
            <v>353560</v>
          </cell>
          <cell r="B430">
            <v>55722</v>
          </cell>
          <cell r="C430"/>
          <cell r="D430"/>
          <cell r="E430"/>
          <cell r="F430"/>
          <cell r="G430"/>
        </row>
        <row r="431">
          <cell r="A431">
            <v>353590</v>
          </cell>
          <cell r="B431">
            <v>43209</v>
          </cell>
          <cell r="C431">
            <v>113865</v>
          </cell>
          <cell r="D431"/>
          <cell r="E431"/>
          <cell r="F431"/>
          <cell r="G431"/>
        </row>
        <row r="432">
          <cell r="A432">
            <v>354010</v>
          </cell>
          <cell r="B432">
            <v>87797</v>
          </cell>
          <cell r="C432">
            <v>118269</v>
          </cell>
          <cell r="D432"/>
          <cell r="E432"/>
          <cell r="F432"/>
          <cell r="G432"/>
        </row>
        <row r="433">
          <cell r="A433">
            <v>354040</v>
          </cell>
          <cell r="B433">
            <v>77619</v>
          </cell>
          <cell r="C433">
            <v>464136</v>
          </cell>
          <cell r="D433"/>
          <cell r="E433"/>
          <cell r="F433"/>
          <cell r="G433"/>
        </row>
        <row r="434">
          <cell r="A434">
            <v>355255</v>
          </cell>
          <cell r="B434">
            <v>49902</v>
          </cell>
          <cell r="C434">
            <v>239231</v>
          </cell>
          <cell r="D434"/>
          <cell r="E434"/>
          <cell r="F434"/>
          <cell r="G434"/>
        </row>
        <row r="435">
          <cell r="A435">
            <v>355330</v>
          </cell>
          <cell r="B435"/>
          <cell r="C435"/>
          <cell r="D435"/>
          <cell r="E435"/>
          <cell r="F435"/>
          <cell r="G435"/>
        </row>
        <row r="436">
          <cell r="A436">
            <v>355710</v>
          </cell>
          <cell r="B436"/>
          <cell r="C436"/>
          <cell r="D436"/>
          <cell r="E436"/>
          <cell r="F436"/>
          <cell r="G436"/>
        </row>
        <row r="437">
          <cell r="A437">
            <v>410260</v>
          </cell>
          <cell r="B437">
            <v>166994</v>
          </cell>
          <cell r="C437">
            <v>843759</v>
          </cell>
          <cell r="D437"/>
          <cell r="E437"/>
          <cell r="F437"/>
          <cell r="G437"/>
        </row>
        <row r="438">
          <cell r="A438">
            <v>410315</v>
          </cell>
          <cell r="B438">
            <v>72656</v>
          </cell>
          <cell r="C438"/>
          <cell r="D438"/>
          <cell r="E438"/>
          <cell r="F438"/>
          <cell r="G438"/>
        </row>
        <row r="439">
          <cell r="A439">
            <v>410480</v>
          </cell>
          <cell r="B439">
            <v>2539065</v>
          </cell>
          <cell r="C439">
            <v>11393854</v>
          </cell>
          <cell r="D439"/>
          <cell r="E439"/>
          <cell r="F439"/>
          <cell r="G439"/>
        </row>
        <row r="440">
          <cell r="A440">
            <v>410680</v>
          </cell>
          <cell r="B440"/>
          <cell r="C440"/>
          <cell r="D440"/>
          <cell r="E440"/>
          <cell r="F440"/>
          <cell r="G440"/>
        </row>
        <row r="441">
          <cell r="A441">
            <v>410712</v>
          </cell>
          <cell r="B441">
            <v>53813</v>
          </cell>
          <cell r="C441"/>
          <cell r="D441"/>
          <cell r="E441"/>
          <cell r="F441"/>
          <cell r="G441"/>
        </row>
        <row r="442">
          <cell r="A442">
            <v>410832</v>
          </cell>
          <cell r="B442"/>
          <cell r="C442"/>
          <cell r="D442"/>
          <cell r="E442"/>
          <cell r="F442"/>
          <cell r="G442"/>
        </row>
        <row r="443">
          <cell r="A443">
            <v>410845</v>
          </cell>
          <cell r="B443"/>
          <cell r="C443"/>
          <cell r="D443"/>
          <cell r="E443"/>
          <cell r="F443"/>
          <cell r="G443"/>
        </row>
        <row r="444">
          <cell r="A444">
            <v>410960</v>
          </cell>
          <cell r="B444">
            <v>7894</v>
          </cell>
          <cell r="C444">
            <v>1637</v>
          </cell>
          <cell r="D444"/>
          <cell r="E444"/>
          <cell r="F444"/>
          <cell r="G444"/>
        </row>
        <row r="445">
          <cell r="A445">
            <v>411220</v>
          </cell>
          <cell r="B445"/>
          <cell r="C445"/>
          <cell r="D445"/>
          <cell r="E445"/>
          <cell r="F445"/>
          <cell r="G445"/>
        </row>
        <row r="446">
          <cell r="A446">
            <v>411420</v>
          </cell>
          <cell r="B446">
            <v>421142</v>
          </cell>
          <cell r="C446">
            <v>1331182</v>
          </cell>
          <cell r="D446"/>
          <cell r="E446"/>
          <cell r="F446"/>
          <cell r="G446"/>
        </row>
        <row r="447">
          <cell r="A447">
            <v>411605</v>
          </cell>
          <cell r="B447">
            <v>108489</v>
          </cell>
          <cell r="C447">
            <v>13291</v>
          </cell>
          <cell r="D447"/>
          <cell r="E447"/>
          <cell r="F447"/>
          <cell r="G447"/>
        </row>
        <row r="448">
          <cell r="A448">
            <v>411650</v>
          </cell>
          <cell r="B448">
            <v>37803</v>
          </cell>
          <cell r="C448">
            <v>182265</v>
          </cell>
          <cell r="D448"/>
          <cell r="E448"/>
          <cell r="F448"/>
          <cell r="G448"/>
        </row>
        <row r="449">
          <cell r="A449">
            <v>411729</v>
          </cell>
          <cell r="B449">
            <v>42129</v>
          </cell>
          <cell r="C449">
            <v>39396</v>
          </cell>
          <cell r="D449"/>
          <cell r="E449"/>
          <cell r="F449"/>
          <cell r="G449"/>
        </row>
        <row r="450">
          <cell r="A450">
            <v>411745</v>
          </cell>
          <cell r="B450"/>
          <cell r="C450"/>
          <cell r="D450"/>
          <cell r="E450"/>
          <cell r="F450"/>
          <cell r="G450"/>
        </row>
        <row r="451">
          <cell r="A451">
            <v>411840</v>
          </cell>
          <cell r="B451"/>
          <cell r="C451">
            <v>401463</v>
          </cell>
          <cell r="D451"/>
          <cell r="E451"/>
          <cell r="F451"/>
          <cell r="G451"/>
        </row>
        <row r="452">
          <cell r="A452">
            <v>412033</v>
          </cell>
          <cell r="B452">
            <v>56944</v>
          </cell>
          <cell r="C452">
            <v>331325</v>
          </cell>
          <cell r="D452"/>
          <cell r="E452"/>
          <cell r="F452"/>
          <cell r="G452"/>
        </row>
        <row r="453">
          <cell r="A453">
            <v>412100</v>
          </cell>
          <cell r="B453">
            <v>111866</v>
          </cell>
          <cell r="C453">
            <v>537695</v>
          </cell>
          <cell r="D453"/>
          <cell r="E453"/>
          <cell r="F453"/>
          <cell r="G453"/>
        </row>
        <row r="454">
          <cell r="A454">
            <v>412700</v>
          </cell>
          <cell r="B454">
            <v>22418</v>
          </cell>
          <cell r="C454"/>
          <cell r="D454"/>
          <cell r="E454"/>
          <cell r="F454"/>
          <cell r="G454"/>
        </row>
        <row r="455">
          <cell r="A455">
            <v>412790</v>
          </cell>
          <cell r="B455">
            <v>88032</v>
          </cell>
          <cell r="C455">
            <v>5854</v>
          </cell>
          <cell r="D455"/>
          <cell r="E455"/>
          <cell r="F455"/>
          <cell r="G455"/>
        </row>
        <row r="456">
          <cell r="A456">
            <v>420125</v>
          </cell>
          <cell r="B456">
            <v>330040</v>
          </cell>
          <cell r="C456">
            <v>1053757</v>
          </cell>
          <cell r="D456"/>
          <cell r="E456"/>
          <cell r="F456"/>
          <cell r="G456"/>
        </row>
        <row r="457">
          <cell r="A457">
            <v>420130</v>
          </cell>
          <cell r="B457">
            <v>842637</v>
          </cell>
          <cell r="C457"/>
          <cell r="D457"/>
          <cell r="E457"/>
          <cell r="F457"/>
          <cell r="G457"/>
        </row>
        <row r="458">
          <cell r="A458">
            <v>420170</v>
          </cell>
          <cell r="B458">
            <v>198296</v>
          </cell>
          <cell r="C458">
            <v>170</v>
          </cell>
          <cell r="D458"/>
          <cell r="E458"/>
          <cell r="F458"/>
          <cell r="G458"/>
        </row>
        <row r="459">
          <cell r="A459">
            <v>420195</v>
          </cell>
          <cell r="B459">
            <v>243709</v>
          </cell>
          <cell r="C459">
            <v>775349</v>
          </cell>
          <cell r="D459"/>
          <cell r="E459"/>
          <cell r="F459"/>
          <cell r="G459"/>
        </row>
        <row r="460">
          <cell r="A460">
            <v>420360</v>
          </cell>
          <cell r="B460"/>
          <cell r="C460"/>
          <cell r="D460"/>
          <cell r="E460"/>
          <cell r="F460"/>
          <cell r="G460"/>
        </row>
        <row r="461">
          <cell r="A461">
            <v>420860</v>
          </cell>
          <cell r="B461">
            <v>100353</v>
          </cell>
          <cell r="C461">
            <v>386458</v>
          </cell>
          <cell r="D461"/>
          <cell r="E461"/>
          <cell r="F461"/>
          <cell r="G461"/>
        </row>
        <row r="462">
          <cell r="A462">
            <v>421040</v>
          </cell>
          <cell r="B462">
            <v>85662</v>
          </cell>
          <cell r="C462">
            <v>123017</v>
          </cell>
          <cell r="D462"/>
          <cell r="E462"/>
          <cell r="F462"/>
          <cell r="G462"/>
        </row>
        <row r="463">
          <cell r="A463">
            <v>421260</v>
          </cell>
          <cell r="B463">
            <v>34490</v>
          </cell>
          <cell r="C463">
            <v>292689</v>
          </cell>
          <cell r="D463"/>
          <cell r="E463"/>
          <cell r="F463"/>
          <cell r="G463"/>
        </row>
        <row r="464">
          <cell r="A464">
            <v>421315</v>
          </cell>
          <cell r="B464"/>
          <cell r="C464"/>
          <cell r="D464"/>
          <cell r="E464"/>
          <cell r="F464"/>
          <cell r="G464"/>
        </row>
        <row r="465">
          <cell r="A465">
            <v>421850</v>
          </cell>
          <cell r="B465">
            <v>75257</v>
          </cell>
          <cell r="C465">
            <v>239593</v>
          </cell>
          <cell r="D465"/>
          <cell r="E465"/>
          <cell r="F465"/>
          <cell r="G465"/>
        </row>
        <row r="466">
          <cell r="A466">
            <v>430120</v>
          </cell>
          <cell r="B466">
            <v>51196</v>
          </cell>
          <cell r="C466">
            <v>1468922</v>
          </cell>
          <cell r="D466"/>
          <cell r="E466"/>
          <cell r="F466"/>
          <cell r="G466"/>
        </row>
        <row r="467">
          <cell r="A467">
            <v>430140</v>
          </cell>
          <cell r="B467">
            <v>120524</v>
          </cell>
          <cell r="C467">
            <v>252892</v>
          </cell>
          <cell r="D467"/>
          <cell r="E467"/>
          <cell r="F467"/>
          <cell r="G467"/>
        </row>
        <row r="468">
          <cell r="A468">
            <v>430250</v>
          </cell>
          <cell r="B468">
            <v>54817</v>
          </cell>
          <cell r="C468">
            <v>580554</v>
          </cell>
          <cell r="D468"/>
          <cell r="E468"/>
          <cell r="F468"/>
          <cell r="G468"/>
        </row>
        <row r="469">
          <cell r="A469">
            <v>430420</v>
          </cell>
          <cell r="B469">
            <v>346</v>
          </cell>
          <cell r="C469">
            <v>188093</v>
          </cell>
          <cell r="D469"/>
          <cell r="E469"/>
          <cell r="F469"/>
          <cell r="G469"/>
        </row>
        <row r="470">
          <cell r="A470">
            <v>430512</v>
          </cell>
          <cell r="B470">
            <v>35125</v>
          </cell>
          <cell r="C470">
            <v>49179</v>
          </cell>
          <cell r="D470"/>
          <cell r="E470"/>
          <cell r="F470"/>
          <cell r="G470"/>
        </row>
        <row r="471">
          <cell r="A471">
            <v>430710</v>
          </cell>
          <cell r="B471">
            <v>80694</v>
          </cell>
          <cell r="C471">
            <v>284287</v>
          </cell>
          <cell r="D471"/>
          <cell r="E471"/>
          <cell r="F471"/>
          <cell r="G471"/>
        </row>
        <row r="472">
          <cell r="A472">
            <v>430960</v>
          </cell>
          <cell r="B472">
            <v>309496</v>
          </cell>
          <cell r="C472">
            <v>1269215</v>
          </cell>
          <cell r="D472"/>
          <cell r="E472"/>
          <cell r="F472"/>
          <cell r="G472"/>
        </row>
        <row r="473">
          <cell r="A473">
            <v>430965</v>
          </cell>
          <cell r="B473">
            <v>73193</v>
          </cell>
          <cell r="C473">
            <v>1019918</v>
          </cell>
          <cell r="D473"/>
          <cell r="E473"/>
          <cell r="F473"/>
          <cell r="G473"/>
        </row>
        <row r="474">
          <cell r="A474">
            <v>430990</v>
          </cell>
          <cell r="B474">
            <v>67297</v>
          </cell>
          <cell r="C474">
            <v>405105</v>
          </cell>
          <cell r="D474"/>
          <cell r="E474"/>
          <cell r="F474"/>
          <cell r="G474"/>
        </row>
        <row r="475">
          <cell r="A475">
            <v>431113</v>
          </cell>
          <cell r="B475">
            <v>57793</v>
          </cell>
          <cell r="C475">
            <v>325571</v>
          </cell>
          <cell r="D475"/>
          <cell r="E475"/>
          <cell r="F475"/>
          <cell r="G475"/>
        </row>
        <row r="476">
          <cell r="A476">
            <v>431150</v>
          </cell>
          <cell r="B476"/>
          <cell r="C476">
            <v>159888</v>
          </cell>
          <cell r="D476"/>
          <cell r="E476"/>
          <cell r="F476"/>
          <cell r="G476"/>
        </row>
        <row r="477">
          <cell r="A477">
            <v>431215</v>
          </cell>
          <cell r="B477">
            <v>128151</v>
          </cell>
          <cell r="C477">
            <v>1211151</v>
          </cell>
          <cell r="D477"/>
          <cell r="E477"/>
          <cell r="F477"/>
          <cell r="G477"/>
        </row>
        <row r="478">
          <cell r="A478">
            <v>431225</v>
          </cell>
          <cell r="B478">
            <v>95391</v>
          </cell>
          <cell r="C478">
            <v>30906543</v>
          </cell>
          <cell r="D478"/>
          <cell r="E478">
            <v>0</v>
          </cell>
          <cell r="F478"/>
          <cell r="G478">
            <v>0</v>
          </cell>
        </row>
        <row r="479">
          <cell r="A479">
            <v>431460</v>
          </cell>
          <cell r="B479">
            <v>83078</v>
          </cell>
          <cell r="C479">
            <v>540480</v>
          </cell>
          <cell r="D479"/>
          <cell r="E479"/>
          <cell r="F479"/>
          <cell r="G479"/>
        </row>
        <row r="480">
          <cell r="A480">
            <v>431490</v>
          </cell>
          <cell r="B480"/>
          <cell r="C480">
            <v>62782904</v>
          </cell>
          <cell r="D480"/>
          <cell r="E480"/>
          <cell r="F480"/>
          <cell r="G480"/>
        </row>
        <row r="481">
          <cell r="A481">
            <v>431507</v>
          </cell>
          <cell r="B481"/>
          <cell r="C481"/>
          <cell r="D481"/>
          <cell r="E481"/>
          <cell r="F481"/>
          <cell r="G481"/>
        </row>
        <row r="482">
          <cell r="A482">
            <v>431630</v>
          </cell>
          <cell r="B482">
            <v>179501</v>
          </cell>
          <cell r="C482">
            <v>1078783</v>
          </cell>
          <cell r="D482"/>
          <cell r="E482"/>
          <cell r="F482"/>
          <cell r="G482"/>
        </row>
        <row r="483">
          <cell r="A483">
            <v>431700</v>
          </cell>
          <cell r="B483">
            <v>45413</v>
          </cell>
          <cell r="C483"/>
          <cell r="D483"/>
          <cell r="E483"/>
          <cell r="F483"/>
          <cell r="G483"/>
        </row>
        <row r="484">
          <cell r="A484">
            <v>431740</v>
          </cell>
          <cell r="B484"/>
          <cell r="C484"/>
          <cell r="D484"/>
          <cell r="E484"/>
          <cell r="F484"/>
          <cell r="G484"/>
        </row>
        <row r="485">
          <cell r="A485">
            <v>431973</v>
          </cell>
          <cell r="B485"/>
          <cell r="C485"/>
          <cell r="D485"/>
          <cell r="E485"/>
          <cell r="F485"/>
          <cell r="G485"/>
        </row>
        <row r="486">
          <cell r="A486">
            <v>432090</v>
          </cell>
          <cell r="B486">
            <v>119155</v>
          </cell>
          <cell r="C486">
            <v>2578437</v>
          </cell>
          <cell r="D486"/>
          <cell r="E486"/>
          <cell r="F486"/>
          <cell r="G486"/>
        </row>
        <row r="487">
          <cell r="A487">
            <v>432135</v>
          </cell>
          <cell r="B487">
            <v>25611</v>
          </cell>
          <cell r="C487">
            <v>90583</v>
          </cell>
          <cell r="D487"/>
          <cell r="E487"/>
          <cell r="F487"/>
          <cell r="G487"/>
        </row>
        <row r="488">
          <cell r="A488">
            <v>432210</v>
          </cell>
          <cell r="B488">
            <v>79754</v>
          </cell>
          <cell r="C488">
            <v>1317651</v>
          </cell>
          <cell r="D488"/>
          <cell r="E488"/>
          <cell r="F488"/>
          <cell r="G488"/>
        </row>
        <row r="489">
          <cell r="A489">
            <v>432230</v>
          </cell>
          <cell r="B489">
            <v>116438</v>
          </cell>
          <cell r="C489">
            <v>667904</v>
          </cell>
          <cell r="D489"/>
          <cell r="E489"/>
          <cell r="F489"/>
          <cell r="G489"/>
        </row>
        <row r="490">
          <cell r="A490">
            <v>432330</v>
          </cell>
          <cell r="B490">
            <v>21242</v>
          </cell>
          <cell r="C490">
            <v>249124</v>
          </cell>
          <cell r="D490"/>
          <cell r="E490"/>
          <cell r="F490"/>
          <cell r="G490"/>
        </row>
        <row r="491">
          <cell r="A491">
            <v>500290</v>
          </cell>
          <cell r="B491">
            <v>170847</v>
          </cell>
          <cell r="C491">
            <v>1229767</v>
          </cell>
          <cell r="D491"/>
          <cell r="E491"/>
          <cell r="F491"/>
          <cell r="G491"/>
        </row>
        <row r="492">
          <cell r="A492">
            <v>510550</v>
          </cell>
          <cell r="B492">
            <v>52990</v>
          </cell>
          <cell r="C492">
            <v>142889</v>
          </cell>
          <cell r="D492"/>
          <cell r="E492"/>
          <cell r="F492"/>
          <cell r="G492"/>
        </row>
        <row r="493">
          <cell r="A493">
            <v>520547</v>
          </cell>
          <cell r="B493"/>
          <cell r="C493"/>
          <cell r="D493"/>
          <cell r="E493"/>
          <cell r="F493"/>
          <cell r="G493"/>
        </row>
        <row r="494">
          <cell r="A494">
            <v>110010</v>
          </cell>
          <cell r="B494"/>
          <cell r="C494"/>
          <cell r="D494"/>
          <cell r="E494"/>
          <cell r="F494"/>
          <cell r="G494"/>
        </row>
        <row r="495">
          <cell r="A495">
            <v>140023</v>
          </cell>
          <cell r="B495">
            <v>22966</v>
          </cell>
          <cell r="C495">
            <v>91547</v>
          </cell>
          <cell r="D495"/>
          <cell r="E495"/>
          <cell r="F495"/>
          <cell r="G495"/>
        </row>
        <row r="496">
          <cell r="A496">
            <v>221080</v>
          </cell>
          <cell r="B496">
            <v>1487</v>
          </cell>
          <cell r="C496">
            <v>137817</v>
          </cell>
          <cell r="D496"/>
          <cell r="E496"/>
          <cell r="F496"/>
          <cell r="G496"/>
        </row>
        <row r="497">
          <cell r="A497">
            <v>250150</v>
          </cell>
          <cell r="B497"/>
          <cell r="C497"/>
          <cell r="D497"/>
          <cell r="E497"/>
          <cell r="F497"/>
          <cell r="G497"/>
        </row>
        <row r="498">
          <cell r="A498">
            <v>291685</v>
          </cell>
          <cell r="B498">
            <v>128683</v>
          </cell>
          <cell r="C498">
            <v>192681</v>
          </cell>
          <cell r="D498"/>
          <cell r="E498"/>
          <cell r="F498"/>
          <cell r="G498"/>
        </row>
        <row r="499">
          <cell r="A499">
            <v>292265</v>
          </cell>
          <cell r="B499">
            <v>35146</v>
          </cell>
          <cell r="C499">
            <v>837353</v>
          </cell>
          <cell r="D499"/>
          <cell r="E499"/>
          <cell r="F499"/>
          <cell r="G499"/>
        </row>
        <row r="500">
          <cell r="A500">
            <v>320140</v>
          </cell>
          <cell r="B500">
            <v>370699</v>
          </cell>
          <cell r="C500">
            <v>1543973</v>
          </cell>
          <cell r="D500"/>
          <cell r="E500">
            <v>0</v>
          </cell>
          <cell r="F500"/>
          <cell r="G500">
            <v>0</v>
          </cell>
        </row>
        <row r="501">
          <cell r="A501">
            <v>320260</v>
          </cell>
          <cell r="B501">
            <v>112046</v>
          </cell>
          <cell r="C501"/>
          <cell r="D501"/>
          <cell r="E501"/>
          <cell r="F501"/>
          <cell r="G501"/>
        </row>
        <row r="502">
          <cell r="A502">
            <v>320380</v>
          </cell>
          <cell r="B502">
            <v>74428</v>
          </cell>
          <cell r="C502">
            <v>320162</v>
          </cell>
          <cell r="D502"/>
          <cell r="E502"/>
          <cell r="F502"/>
          <cell r="G502"/>
        </row>
        <row r="503">
          <cell r="A503">
            <v>320420</v>
          </cell>
          <cell r="B503">
            <v>56470</v>
          </cell>
          <cell r="C503"/>
          <cell r="D503"/>
          <cell r="E503"/>
          <cell r="F503"/>
          <cell r="G503"/>
        </row>
        <row r="504">
          <cell r="A504">
            <v>320465</v>
          </cell>
          <cell r="B504">
            <v>95731</v>
          </cell>
          <cell r="C504"/>
          <cell r="D504"/>
          <cell r="E504"/>
          <cell r="F504"/>
          <cell r="G504"/>
        </row>
        <row r="505">
          <cell r="A505">
            <v>350270</v>
          </cell>
          <cell r="B505">
            <v>123</v>
          </cell>
          <cell r="C505">
            <v>77630</v>
          </cell>
          <cell r="D505"/>
          <cell r="E505"/>
          <cell r="F505"/>
          <cell r="G505"/>
        </row>
        <row r="506">
          <cell r="A506">
            <v>350340</v>
          </cell>
          <cell r="B506">
            <v>90436</v>
          </cell>
          <cell r="C506">
            <v>219694</v>
          </cell>
          <cell r="D506"/>
          <cell r="E506"/>
          <cell r="F506"/>
          <cell r="G506"/>
        </row>
        <row r="507">
          <cell r="A507">
            <v>350600</v>
          </cell>
          <cell r="B507"/>
          <cell r="C507"/>
          <cell r="D507"/>
          <cell r="E507"/>
          <cell r="F507"/>
          <cell r="G507"/>
        </row>
        <row r="508">
          <cell r="A508">
            <v>350840</v>
          </cell>
          <cell r="B508">
            <v>754482</v>
          </cell>
          <cell r="C508">
            <v>4441594</v>
          </cell>
          <cell r="D508"/>
          <cell r="E508"/>
          <cell r="F508"/>
          <cell r="G508"/>
        </row>
        <row r="509">
          <cell r="A509">
            <v>351330</v>
          </cell>
          <cell r="B509">
            <v>51183</v>
          </cell>
          <cell r="C509">
            <v>212721</v>
          </cell>
          <cell r="D509"/>
          <cell r="E509"/>
          <cell r="F509"/>
          <cell r="G509"/>
        </row>
        <row r="510">
          <cell r="A510">
            <v>351590</v>
          </cell>
          <cell r="B510"/>
          <cell r="C510"/>
          <cell r="D510"/>
          <cell r="E510"/>
          <cell r="F510"/>
          <cell r="G510"/>
        </row>
        <row r="511">
          <cell r="A511">
            <v>352110</v>
          </cell>
          <cell r="B511"/>
          <cell r="C511"/>
          <cell r="D511"/>
          <cell r="E511"/>
          <cell r="F511"/>
          <cell r="G511"/>
        </row>
        <row r="512">
          <cell r="A512">
            <v>352820</v>
          </cell>
          <cell r="B512"/>
          <cell r="C512"/>
          <cell r="D512"/>
          <cell r="E512"/>
          <cell r="F512"/>
          <cell r="G512"/>
        </row>
        <row r="513">
          <cell r="A513">
            <v>352910</v>
          </cell>
          <cell r="B513">
            <v>19917</v>
          </cell>
          <cell r="C513">
            <v>87081</v>
          </cell>
          <cell r="D513"/>
          <cell r="E513"/>
          <cell r="F513"/>
          <cell r="G513"/>
        </row>
        <row r="514">
          <cell r="A514">
            <v>353010</v>
          </cell>
          <cell r="B514">
            <v>368475</v>
          </cell>
          <cell r="C514">
            <v>1512040</v>
          </cell>
          <cell r="D514"/>
          <cell r="E514"/>
          <cell r="F514"/>
          <cell r="G514"/>
        </row>
        <row r="515">
          <cell r="A515">
            <v>353120</v>
          </cell>
          <cell r="B515"/>
          <cell r="C515">
            <v>565093</v>
          </cell>
          <cell r="D515"/>
          <cell r="E515"/>
          <cell r="F515"/>
          <cell r="G515"/>
        </row>
        <row r="516">
          <cell r="A516">
            <v>353920</v>
          </cell>
          <cell r="B516"/>
          <cell r="C516"/>
          <cell r="D516"/>
          <cell r="E516"/>
          <cell r="F516"/>
          <cell r="G516"/>
        </row>
        <row r="517">
          <cell r="A517">
            <v>354025</v>
          </cell>
          <cell r="B517">
            <v>29370</v>
          </cell>
          <cell r="C517">
            <v>36704</v>
          </cell>
          <cell r="D517"/>
          <cell r="E517"/>
          <cell r="F517"/>
          <cell r="G517"/>
        </row>
        <row r="518">
          <cell r="A518">
            <v>354550</v>
          </cell>
          <cell r="B518"/>
          <cell r="C518"/>
          <cell r="D518"/>
          <cell r="E518"/>
          <cell r="F518"/>
          <cell r="G518"/>
        </row>
        <row r="519">
          <cell r="A519">
            <v>355030</v>
          </cell>
          <cell r="B519">
            <v>193998547</v>
          </cell>
          <cell r="C519">
            <v>78075527</v>
          </cell>
          <cell r="D519"/>
          <cell r="E519"/>
          <cell r="F519"/>
          <cell r="G519"/>
        </row>
        <row r="520">
          <cell r="A520">
            <v>355100</v>
          </cell>
          <cell r="B520"/>
          <cell r="C520"/>
          <cell r="D520"/>
          <cell r="E520"/>
          <cell r="F520"/>
          <cell r="G520"/>
        </row>
        <row r="521">
          <cell r="A521">
            <v>355360</v>
          </cell>
          <cell r="B521">
            <v>73760</v>
          </cell>
          <cell r="C521">
            <v>3535887</v>
          </cell>
          <cell r="D521"/>
          <cell r="E521"/>
          <cell r="F521"/>
          <cell r="G521"/>
        </row>
        <row r="522">
          <cell r="A522">
            <v>355660</v>
          </cell>
          <cell r="B522">
            <v>52934</v>
          </cell>
          <cell r="C522">
            <v>304793</v>
          </cell>
          <cell r="D522"/>
          <cell r="E522"/>
          <cell r="F522"/>
          <cell r="G522"/>
        </row>
        <row r="523">
          <cell r="A523">
            <v>410305</v>
          </cell>
          <cell r="B523">
            <v>67895</v>
          </cell>
          <cell r="C523">
            <v>7849</v>
          </cell>
          <cell r="D523"/>
          <cell r="E523"/>
          <cell r="F523"/>
          <cell r="G523"/>
        </row>
        <row r="524">
          <cell r="A524">
            <v>410340</v>
          </cell>
          <cell r="B524">
            <v>28286</v>
          </cell>
          <cell r="C524">
            <v>221655</v>
          </cell>
          <cell r="D524"/>
          <cell r="E524"/>
          <cell r="F524"/>
          <cell r="G524"/>
        </row>
        <row r="525">
          <cell r="A525">
            <v>410645</v>
          </cell>
          <cell r="B525"/>
          <cell r="C525"/>
          <cell r="D525"/>
          <cell r="E525"/>
          <cell r="F525"/>
          <cell r="G525"/>
        </row>
        <row r="526">
          <cell r="A526">
            <v>410965</v>
          </cell>
          <cell r="B526">
            <v>15366</v>
          </cell>
          <cell r="C526">
            <v>178867</v>
          </cell>
          <cell r="D526"/>
          <cell r="E526"/>
          <cell r="F526"/>
          <cell r="G526"/>
        </row>
        <row r="527">
          <cell r="A527">
            <v>410990</v>
          </cell>
          <cell r="B527"/>
          <cell r="C527"/>
          <cell r="D527"/>
          <cell r="E527"/>
          <cell r="F527"/>
          <cell r="G527"/>
        </row>
        <row r="528">
          <cell r="A528">
            <v>411300</v>
          </cell>
          <cell r="B528"/>
          <cell r="C528"/>
          <cell r="D528"/>
          <cell r="E528"/>
          <cell r="F528"/>
          <cell r="G528"/>
        </row>
        <row r="529">
          <cell r="A529">
            <v>411480</v>
          </cell>
          <cell r="B529"/>
          <cell r="C529">
            <v>747236</v>
          </cell>
          <cell r="D529"/>
          <cell r="E529"/>
          <cell r="F529"/>
          <cell r="G529"/>
        </row>
        <row r="530">
          <cell r="A530">
            <v>411720</v>
          </cell>
          <cell r="B530">
            <v>49149</v>
          </cell>
          <cell r="C530">
            <v>273183</v>
          </cell>
          <cell r="D530"/>
          <cell r="E530"/>
          <cell r="F530"/>
          <cell r="G530"/>
        </row>
        <row r="531">
          <cell r="A531">
            <v>411750</v>
          </cell>
          <cell r="B531">
            <v>402703</v>
          </cell>
          <cell r="C531">
            <v>5663</v>
          </cell>
          <cell r="D531"/>
          <cell r="E531"/>
          <cell r="F531"/>
          <cell r="G531"/>
        </row>
        <row r="532">
          <cell r="A532">
            <v>411970</v>
          </cell>
          <cell r="B532">
            <v>105989</v>
          </cell>
          <cell r="C532">
            <v>481954</v>
          </cell>
          <cell r="D532"/>
          <cell r="E532"/>
          <cell r="F532"/>
          <cell r="G532"/>
        </row>
        <row r="533">
          <cell r="A533">
            <v>412460</v>
          </cell>
          <cell r="B533">
            <v>115437</v>
          </cell>
          <cell r="C533">
            <v>693122</v>
          </cell>
          <cell r="D533"/>
          <cell r="E533"/>
          <cell r="F533"/>
          <cell r="G533"/>
        </row>
        <row r="534">
          <cell r="A534">
            <v>412570</v>
          </cell>
          <cell r="B534">
            <v>44693</v>
          </cell>
          <cell r="C534">
            <v>24571</v>
          </cell>
          <cell r="D534"/>
          <cell r="E534">
            <v>0</v>
          </cell>
          <cell r="F534"/>
          <cell r="G534">
            <v>0</v>
          </cell>
        </row>
        <row r="535">
          <cell r="A535">
            <v>420460</v>
          </cell>
          <cell r="B535">
            <v>3495534</v>
          </cell>
          <cell r="C535">
            <v>8066210</v>
          </cell>
          <cell r="D535"/>
          <cell r="E535">
            <v>0</v>
          </cell>
          <cell r="F535"/>
          <cell r="G535">
            <v>0</v>
          </cell>
        </row>
        <row r="536">
          <cell r="A536">
            <v>420700</v>
          </cell>
          <cell r="B536">
            <v>861573</v>
          </cell>
          <cell r="C536">
            <v>3794849</v>
          </cell>
          <cell r="D536"/>
          <cell r="E536"/>
          <cell r="F536"/>
          <cell r="G536"/>
        </row>
        <row r="537">
          <cell r="A537">
            <v>420800</v>
          </cell>
          <cell r="B537">
            <v>160792</v>
          </cell>
          <cell r="C537">
            <v>572728</v>
          </cell>
          <cell r="D537"/>
          <cell r="E537"/>
          <cell r="F537"/>
          <cell r="G537"/>
        </row>
        <row r="538">
          <cell r="A538">
            <v>421180</v>
          </cell>
          <cell r="B538">
            <v>135653</v>
          </cell>
          <cell r="C538">
            <v>510475</v>
          </cell>
          <cell r="D538"/>
          <cell r="E538"/>
          <cell r="F538"/>
          <cell r="G538"/>
        </row>
        <row r="539">
          <cell r="A539">
            <v>421205</v>
          </cell>
          <cell r="B539">
            <v>56125</v>
          </cell>
          <cell r="C539">
            <v>390299</v>
          </cell>
          <cell r="D539"/>
          <cell r="E539">
            <v>0</v>
          </cell>
          <cell r="F539"/>
          <cell r="G539">
            <v>0</v>
          </cell>
        </row>
        <row r="540">
          <cell r="A540">
            <v>421400</v>
          </cell>
          <cell r="B540"/>
          <cell r="C540"/>
          <cell r="D540"/>
          <cell r="E540"/>
          <cell r="F540"/>
          <cell r="G540"/>
        </row>
        <row r="541">
          <cell r="A541">
            <v>421560</v>
          </cell>
          <cell r="B541">
            <v>65440</v>
          </cell>
          <cell r="C541">
            <v>91967</v>
          </cell>
          <cell r="D541"/>
          <cell r="E541"/>
          <cell r="F541"/>
          <cell r="G541"/>
        </row>
        <row r="542">
          <cell r="A542">
            <v>421590</v>
          </cell>
          <cell r="B542">
            <v>120184</v>
          </cell>
          <cell r="C542">
            <v>655503</v>
          </cell>
          <cell r="D542"/>
          <cell r="E542"/>
          <cell r="F542"/>
          <cell r="G542"/>
        </row>
        <row r="543">
          <cell r="A543">
            <v>421840</v>
          </cell>
          <cell r="B543">
            <v>125103</v>
          </cell>
          <cell r="C543">
            <v>732007</v>
          </cell>
          <cell r="D543"/>
          <cell r="E543"/>
          <cell r="F543"/>
          <cell r="G543"/>
        </row>
        <row r="544">
          <cell r="A544">
            <v>430010</v>
          </cell>
          <cell r="B544">
            <v>212623</v>
          </cell>
          <cell r="C544">
            <v>3969520</v>
          </cell>
          <cell r="D544"/>
          <cell r="E544"/>
          <cell r="F544"/>
          <cell r="G544"/>
        </row>
        <row r="545">
          <cell r="A545">
            <v>430087</v>
          </cell>
          <cell r="B545">
            <v>10183</v>
          </cell>
          <cell r="C545">
            <v>709787</v>
          </cell>
          <cell r="D545"/>
          <cell r="E545"/>
          <cell r="F545"/>
          <cell r="G545"/>
        </row>
        <row r="546">
          <cell r="A546">
            <v>430130</v>
          </cell>
          <cell r="B546">
            <v>160554</v>
          </cell>
          <cell r="C546">
            <v>899647</v>
          </cell>
          <cell r="D546"/>
          <cell r="E546"/>
          <cell r="F546"/>
          <cell r="G546"/>
        </row>
        <row r="547">
          <cell r="A547">
            <v>430180</v>
          </cell>
          <cell r="B547">
            <v>54876</v>
          </cell>
          <cell r="C547">
            <v>329970</v>
          </cell>
          <cell r="D547"/>
          <cell r="E547"/>
          <cell r="F547"/>
          <cell r="G547"/>
        </row>
        <row r="548">
          <cell r="A548">
            <v>430225</v>
          </cell>
          <cell r="B548"/>
          <cell r="C548"/>
          <cell r="D548"/>
          <cell r="E548"/>
          <cell r="F548"/>
          <cell r="G548"/>
        </row>
        <row r="549">
          <cell r="A549">
            <v>430235</v>
          </cell>
          <cell r="B549">
            <v>120272</v>
          </cell>
          <cell r="C549">
            <v>382529</v>
          </cell>
          <cell r="D549"/>
          <cell r="E549"/>
          <cell r="F549"/>
          <cell r="G549"/>
        </row>
        <row r="550">
          <cell r="A550">
            <v>430367</v>
          </cell>
          <cell r="B550"/>
          <cell r="C550"/>
          <cell r="D550"/>
          <cell r="E550"/>
          <cell r="F550"/>
          <cell r="G550"/>
        </row>
        <row r="551">
          <cell r="A551">
            <v>430467</v>
          </cell>
          <cell r="B551">
            <v>20433</v>
          </cell>
          <cell r="C551"/>
          <cell r="D551"/>
          <cell r="E551"/>
          <cell r="F551"/>
          <cell r="G551"/>
        </row>
        <row r="552">
          <cell r="A552">
            <v>430469</v>
          </cell>
          <cell r="B552">
            <v>71268</v>
          </cell>
          <cell r="C552">
            <v>276414</v>
          </cell>
          <cell r="D552"/>
          <cell r="E552"/>
          <cell r="F552"/>
          <cell r="G552"/>
        </row>
        <row r="553">
          <cell r="A553">
            <v>430520</v>
          </cell>
          <cell r="B553">
            <v>139867</v>
          </cell>
          <cell r="C553">
            <v>679731</v>
          </cell>
          <cell r="D553"/>
          <cell r="E553"/>
          <cell r="F553"/>
          <cell r="G553"/>
        </row>
        <row r="554">
          <cell r="A554">
            <v>430605</v>
          </cell>
          <cell r="B554">
            <v>79588</v>
          </cell>
          <cell r="C554">
            <v>918639</v>
          </cell>
          <cell r="D554"/>
          <cell r="E554"/>
          <cell r="F554"/>
          <cell r="G554"/>
        </row>
        <row r="555">
          <cell r="A555">
            <v>430640</v>
          </cell>
          <cell r="B555">
            <v>229808</v>
          </cell>
          <cell r="C555">
            <v>1311193</v>
          </cell>
          <cell r="D555"/>
          <cell r="E555"/>
          <cell r="F555"/>
          <cell r="G555"/>
        </row>
        <row r="556">
          <cell r="A556">
            <v>430807</v>
          </cell>
          <cell r="B556">
            <v>153302</v>
          </cell>
          <cell r="C556">
            <v>1796512</v>
          </cell>
          <cell r="D556"/>
          <cell r="E556"/>
          <cell r="F556"/>
          <cell r="G556"/>
        </row>
        <row r="557">
          <cell r="A557">
            <v>430910</v>
          </cell>
          <cell r="B557"/>
          <cell r="C557"/>
          <cell r="D557"/>
          <cell r="E557"/>
          <cell r="F557"/>
          <cell r="G557"/>
        </row>
        <row r="558">
          <cell r="A558">
            <v>431010</v>
          </cell>
          <cell r="B558">
            <v>385280</v>
          </cell>
          <cell r="C558">
            <v>3694422</v>
          </cell>
          <cell r="D558"/>
          <cell r="E558"/>
          <cell r="F558"/>
          <cell r="G558"/>
        </row>
        <row r="559">
          <cell r="A559">
            <v>431065</v>
          </cell>
          <cell r="B559"/>
          <cell r="C559"/>
          <cell r="D559"/>
          <cell r="E559"/>
          <cell r="F559"/>
          <cell r="G559"/>
        </row>
        <row r="560">
          <cell r="A560">
            <v>431070</v>
          </cell>
          <cell r="B560"/>
          <cell r="C560"/>
          <cell r="D560"/>
          <cell r="E560"/>
          <cell r="F560"/>
          <cell r="G560"/>
        </row>
        <row r="561">
          <cell r="A561">
            <v>431100</v>
          </cell>
          <cell r="B561">
            <v>180195</v>
          </cell>
          <cell r="C561">
            <v>1664827</v>
          </cell>
          <cell r="D561"/>
          <cell r="E561"/>
          <cell r="F561"/>
          <cell r="G561"/>
        </row>
        <row r="562">
          <cell r="A562">
            <v>431237</v>
          </cell>
          <cell r="B562">
            <v>39622</v>
          </cell>
          <cell r="C562">
            <v>133176</v>
          </cell>
          <cell r="D562"/>
          <cell r="E562"/>
          <cell r="F562"/>
          <cell r="G562"/>
        </row>
        <row r="563">
          <cell r="A563">
            <v>431270</v>
          </cell>
          <cell r="B563">
            <v>243686</v>
          </cell>
          <cell r="C563">
            <v>893178</v>
          </cell>
          <cell r="D563"/>
          <cell r="E563"/>
          <cell r="F563"/>
          <cell r="G563"/>
        </row>
        <row r="564">
          <cell r="A564">
            <v>431308</v>
          </cell>
          <cell r="B564">
            <v>3239</v>
          </cell>
          <cell r="C564">
            <v>197808</v>
          </cell>
          <cell r="D564"/>
          <cell r="E564"/>
          <cell r="F564"/>
          <cell r="G564"/>
        </row>
        <row r="565">
          <cell r="A565">
            <v>431320</v>
          </cell>
          <cell r="B565">
            <v>118926</v>
          </cell>
          <cell r="C565">
            <v>780065</v>
          </cell>
          <cell r="D565"/>
          <cell r="E565"/>
          <cell r="F565"/>
          <cell r="G565"/>
        </row>
        <row r="566">
          <cell r="A566">
            <v>431417</v>
          </cell>
          <cell r="B566">
            <v>64535</v>
          </cell>
          <cell r="C566">
            <v>702819</v>
          </cell>
          <cell r="D566"/>
          <cell r="E566"/>
          <cell r="F566"/>
          <cell r="G566"/>
        </row>
        <row r="567">
          <cell r="A567">
            <v>431480</v>
          </cell>
          <cell r="B567">
            <v>406437</v>
          </cell>
          <cell r="C567">
            <v>857446</v>
          </cell>
          <cell r="D567"/>
          <cell r="E567"/>
          <cell r="F567"/>
          <cell r="G567"/>
        </row>
        <row r="568">
          <cell r="A568">
            <v>431505</v>
          </cell>
          <cell r="B568"/>
          <cell r="C568"/>
          <cell r="D568"/>
          <cell r="E568"/>
          <cell r="F568"/>
          <cell r="G568"/>
        </row>
        <row r="569">
          <cell r="A569">
            <v>431560</v>
          </cell>
          <cell r="B569"/>
          <cell r="C569">
            <v>60096</v>
          </cell>
          <cell r="D569"/>
          <cell r="E569"/>
          <cell r="F569"/>
          <cell r="G569"/>
        </row>
        <row r="570">
          <cell r="A570">
            <v>431570</v>
          </cell>
          <cell r="B570">
            <v>296161</v>
          </cell>
          <cell r="C570">
            <v>31066884</v>
          </cell>
          <cell r="D570"/>
          <cell r="E570">
            <v>0</v>
          </cell>
          <cell r="F570"/>
          <cell r="G570">
            <v>0</v>
          </cell>
        </row>
        <row r="571">
          <cell r="A571">
            <v>431675</v>
          </cell>
          <cell r="B571">
            <v>224471</v>
          </cell>
          <cell r="C571">
            <v>1582083</v>
          </cell>
          <cell r="D571"/>
          <cell r="E571"/>
          <cell r="F571"/>
          <cell r="G571"/>
        </row>
        <row r="572">
          <cell r="A572">
            <v>431950</v>
          </cell>
          <cell r="B572">
            <v>334470</v>
          </cell>
          <cell r="C572">
            <v>1377638</v>
          </cell>
          <cell r="D572"/>
          <cell r="E572"/>
          <cell r="F572"/>
          <cell r="G572"/>
        </row>
        <row r="573">
          <cell r="A573">
            <v>432023</v>
          </cell>
          <cell r="B573">
            <v>26158</v>
          </cell>
          <cell r="C573">
            <v>580489</v>
          </cell>
          <cell r="D573"/>
          <cell r="E573"/>
          <cell r="F573"/>
          <cell r="G573"/>
        </row>
        <row r="574">
          <cell r="A574">
            <v>432070</v>
          </cell>
          <cell r="B574">
            <v>105691</v>
          </cell>
          <cell r="C574">
            <v>1093488</v>
          </cell>
          <cell r="D574"/>
          <cell r="E574"/>
          <cell r="F574"/>
          <cell r="G574"/>
        </row>
        <row r="575">
          <cell r="A575">
            <v>432100</v>
          </cell>
          <cell r="B575">
            <v>162458</v>
          </cell>
          <cell r="C575">
            <v>730784</v>
          </cell>
          <cell r="D575"/>
          <cell r="E575"/>
          <cell r="F575"/>
          <cell r="G575"/>
        </row>
        <row r="576">
          <cell r="A576">
            <v>432232</v>
          </cell>
          <cell r="B576">
            <v>33284</v>
          </cell>
          <cell r="C576">
            <v>630923</v>
          </cell>
          <cell r="D576"/>
          <cell r="E576"/>
          <cell r="F576"/>
          <cell r="G576"/>
        </row>
        <row r="577">
          <cell r="A577">
            <v>432335</v>
          </cell>
          <cell r="B577">
            <v>68323</v>
          </cell>
          <cell r="C577">
            <v>362485</v>
          </cell>
          <cell r="D577"/>
          <cell r="E577"/>
          <cell r="F577"/>
          <cell r="G577"/>
        </row>
        <row r="578">
          <cell r="A578">
            <v>500330</v>
          </cell>
          <cell r="B578">
            <v>404485</v>
          </cell>
          <cell r="C578">
            <v>7276314</v>
          </cell>
          <cell r="D578"/>
          <cell r="E578"/>
          <cell r="F578"/>
          <cell r="G578"/>
        </row>
        <row r="579">
          <cell r="A579">
            <v>510335</v>
          </cell>
          <cell r="B579">
            <v>62402</v>
          </cell>
          <cell r="C579">
            <v>597323</v>
          </cell>
          <cell r="D579"/>
          <cell r="E579"/>
          <cell r="F579"/>
          <cell r="G579"/>
        </row>
        <row r="580">
          <cell r="A580">
            <v>510515</v>
          </cell>
          <cell r="B580">
            <v>77416</v>
          </cell>
          <cell r="C580">
            <v>1720728</v>
          </cell>
          <cell r="D580"/>
          <cell r="E580"/>
          <cell r="F580"/>
          <cell r="G580"/>
        </row>
        <row r="581">
          <cell r="A581">
            <v>510629</v>
          </cell>
          <cell r="B581"/>
          <cell r="C581"/>
          <cell r="D581"/>
          <cell r="E581"/>
          <cell r="F581"/>
          <cell r="G581"/>
        </row>
        <row r="582">
          <cell r="A582">
            <v>510890</v>
          </cell>
          <cell r="B582">
            <v>40451</v>
          </cell>
          <cell r="C582">
            <v>239482</v>
          </cell>
          <cell r="D582"/>
          <cell r="E582"/>
          <cell r="F582"/>
          <cell r="G582"/>
        </row>
        <row r="583">
          <cell r="A583">
            <v>520110</v>
          </cell>
          <cell r="B583">
            <v>77144</v>
          </cell>
          <cell r="C583">
            <v>61974</v>
          </cell>
          <cell r="D583"/>
          <cell r="E583"/>
          <cell r="F583"/>
          <cell r="G583"/>
        </row>
        <row r="584">
          <cell r="A584">
            <v>521880</v>
          </cell>
          <cell r="B584">
            <v>1957604</v>
          </cell>
          <cell r="C584">
            <v>9707713</v>
          </cell>
          <cell r="D584"/>
          <cell r="E584"/>
          <cell r="F584"/>
          <cell r="G584"/>
        </row>
        <row r="585">
          <cell r="A585">
            <v>110006</v>
          </cell>
          <cell r="B585"/>
          <cell r="C585"/>
          <cell r="D585"/>
          <cell r="E585"/>
          <cell r="F585"/>
          <cell r="G585"/>
        </row>
        <row r="586">
          <cell r="A586">
            <v>110029</v>
          </cell>
          <cell r="B586"/>
          <cell r="C586"/>
          <cell r="D586"/>
          <cell r="E586"/>
          <cell r="F586"/>
          <cell r="G586"/>
        </row>
        <row r="587">
          <cell r="A587">
            <v>130260</v>
          </cell>
          <cell r="B587">
            <v>12714537</v>
          </cell>
          <cell r="C587">
            <v>251767461</v>
          </cell>
          <cell r="D587"/>
          <cell r="E587"/>
          <cell r="F587"/>
          <cell r="G587"/>
        </row>
        <row r="588">
          <cell r="A588">
            <v>240170</v>
          </cell>
          <cell r="B588">
            <v>638</v>
          </cell>
          <cell r="C588">
            <v>10243</v>
          </cell>
          <cell r="D588"/>
          <cell r="E588"/>
          <cell r="F588"/>
          <cell r="G588"/>
        </row>
        <row r="589">
          <cell r="A589">
            <v>240710</v>
          </cell>
          <cell r="B589">
            <v>171746</v>
          </cell>
          <cell r="C589"/>
          <cell r="D589"/>
          <cell r="E589"/>
          <cell r="F589"/>
          <cell r="G589"/>
        </row>
        <row r="590">
          <cell r="A590">
            <v>270860</v>
          </cell>
          <cell r="B590"/>
          <cell r="C590"/>
          <cell r="D590"/>
          <cell r="E590"/>
          <cell r="F590"/>
          <cell r="G590"/>
        </row>
        <row r="591">
          <cell r="A591">
            <v>292660</v>
          </cell>
          <cell r="B591">
            <v>200223</v>
          </cell>
          <cell r="C591">
            <v>1033267</v>
          </cell>
          <cell r="D591"/>
          <cell r="E591"/>
          <cell r="F591"/>
          <cell r="G591"/>
        </row>
        <row r="592">
          <cell r="A592">
            <v>320350</v>
          </cell>
          <cell r="B592">
            <v>21134</v>
          </cell>
          <cell r="C592"/>
          <cell r="D592"/>
          <cell r="E592"/>
          <cell r="F592"/>
          <cell r="G592"/>
        </row>
        <row r="593">
          <cell r="A593">
            <v>320370</v>
          </cell>
          <cell r="B593">
            <v>208613</v>
          </cell>
          <cell r="C593">
            <v>0</v>
          </cell>
          <cell r="D593"/>
          <cell r="E593">
            <v>0</v>
          </cell>
          <cell r="F593"/>
          <cell r="G593">
            <v>0</v>
          </cell>
        </row>
        <row r="594">
          <cell r="A594">
            <v>320450</v>
          </cell>
          <cell r="B594">
            <v>80715</v>
          </cell>
          <cell r="C594">
            <v>907871</v>
          </cell>
          <cell r="D594"/>
          <cell r="E594"/>
          <cell r="F594"/>
          <cell r="G594"/>
        </row>
        <row r="595">
          <cell r="A595">
            <v>320490</v>
          </cell>
          <cell r="B595">
            <v>713207</v>
          </cell>
          <cell r="C595">
            <v>0</v>
          </cell>
          <cell r="D595"/>
          <cell r="E595">
            <v>0</v>
          </cell>
          <cell r="F595"/>
          <cell r="G595">
            <v>0</v>
          </cell>
        </row>
        <row r="596">
          <cell r="A596">
            <v>320503</v>
          </cell>
          <cell r="B596">
            <v>242676</v>
          </cell>
          <cell r="C596">
            <v>1808763</v>
          </cell>
          <cell r="D596"/>
          <cell r="E596">
            <v>0</v>
          </cell>
          <cell r="F596"/>
          <cell r="G596">
            <v>0</v>
          </cell>
        </row>
        <row r="597">
          <cell r="A597">
            <v>320515</v>
          </cell>
          <cell r="B597">
            <v>157750</v>
          </cell>
          <cell r="C597"/>
          <cell r="D597"/>
          <cell r="E597"/>
          <cell r="F597"/>
          <cell r="G597"/>
        </row>
        <row r="598">
          <cell r="A598">
            <v>350060</v>
          </cell>
          <cell r="B598">
            <v>56309</v>
          </cell>
          <cell r="C598">
            <v>8714</v>
          </cell>
          <cell r="D598"/>
          <cell r="E598"/>
          <cell r="F598"/>
          <cell r="G598"/>
        </row>
        <row r="599">
          <cell r="A599">
            <v>350430</v>
          </cell>
          <cell r="B599">
            <v>62453</v>
          </cell>
          <cell r="C599"/>
          <cell r="D599"/>
          <cell r="E599"/>
          <cell r="F599"/>
          <cell r="G599"/>
        </row>
        <row r="600">
          <cell r="A600">
            <v>350470</v>
          </cell>
          <cell r="B600">
            <v>16639</v>
          </cell>
          <cell r="C600">
            <v>410426</v>
          </cell>
          <cell r="D600"/>
          <cell r="E600"/>
          <cell r="F600"/>
          <cell r="G600"/>
        </row>
        <row r="601">
          <cell r="A601">
            <v>350590</v>
          </cell>
          <cell r="B601">
            <v>360601</v>
          </cell>
          <cell r="C601">
            <v>4249577</v>
          </cell>
          <cell r="D601"/>
          <cell r="E601"/>
          <cell r="F601"/>
          <cell r="G601"/>
        </row>
        <row r="602">
          <cell r="A602">
            <v>350925</v>
          </cell>
          <cell r="B602"/>
          <cell r="C602">
            <v>1176273</v>
          </cell>
          <cell r="D602"/>
          <cell r="E602"/>
          <cell r="F602"/>
          <cell r="G602"/>
        </row>
        <row r="603">
          <cell r="A603">
            <v>351080</v>
          </cell>
          <cell r="B603"/>
          <cell r="C603"/>
          <cell r="D603"/>
          <cell r="E603"/>
          <cell r="F603"/>
          <cell r="G603"/>
        </row>
        <row r="604">
          <cell r="A604">
            <v>351370</v>
          </cell>
          <cell r="B604">
            <v>335918</v>
          </cell>
          <cell r="C604">
            <v>2589561</v>
          </cell>
          <cell r="D604"/>
          <cell r="E604"/>
          <cell r="F604"/>
          <cell r="G604"/>
        </row>
        <row r="605">
          <cell r="A605">
            <v>351410</v>
          </cell>
          <cell r="B605">
            <v>202167</v>
          </cell>
          <cell r="C605">
            <v>958426</v>
          </cell>
          <cell r="D605"/>
          <cell r="E605"/>
          <cell r="F605"/>
          <cell r="G605"/>
        </row>
        <row r="606">
          <cell r="A606">
            <v>351490</v>
          </cell>
          <cell r="B606">
            <v>34433</v>
          </cell>
          <cell r="C606"/>
          <cell r="D606"/>
          <cell r="E606"/>
          <cell r="F606"/>
          <cell r="G606"/>
        </row>
        <row r="607">
          <cell r="A607">
            <v>351800</v>
          </cell>
          <cell r="B607">
            <v>75422</v>
          </cell>
          <cell r="C607">
            <v>242924</v>
          </cell>
          <cell r="D607"/>
          <cell r="E607"/>
          <cell r="F607"/>
          <cell r="G607"/>
        </row>
        <row r="608">
          <cell r="A608">
            <v>351830</v>
          </cell>
          <cell r="B608"/>
          <cell r="C608"/>
          <cell r="D608"/>
          <cell r="E608"/>
          <cell r="F608"/>
          <cell r="G608"/>
        </row>
        <row r="609">
          <cell r="A609">
            <v>352115</v>
          </cell>
          <cell r="B609">
            <v>79305</v>
          </cell>
          <cell r="C609">
            <v>228099</v>
          </cell>
          <cell r="D609"/>
          <cell r="E609"/>
          <cell r="F609"/>
          <cell r="G609"/>
        </row>
        <row r="610">
          <cell r="A610">
            <v>352280</v>
          </cell>
          <cell r="B610">
            <v>91369</v>
          </cell>
          <cell r="C610">
            <v>885188</v>
          </cell>
          <cell r="D610"/>
          <cell r="E610"/>
          <cell r="F610"/>
          <cell r="G610"/>
        </row>
        <row r="611">
          <cell r="A611">
            <v>352470</v>
          </cell>
          <cell r="B611"/>
          <cell r="C611"/>
          <cell r="D611"/>
          <cell r="E611"/>
          <cell r="F611"/>
          <cell r="G611"/>
        </row>
        <row r="612">
          <cell r="A612">
            <v>353250</v>
          </cell>
          <cell r="B612">
            <v>67649</v>
          </cell>
          <cell r="C612">
            <v>46094</v>
          </cell>
          <cell r="D612"/>
          <cell r="E612"/>
          <cell r="F612"/>
          <cell r="G612"/>
        </row>
        <row r="613">
          <cell r="A613">
            <v>353290</v>
          </cell>
          <cell r="B613">
            <v>155039</v>
          </cell>
          <cell r="C613">
            <v>892249</v>
          </cell>
          <cell r="D613"/>
          <cell r="E613"/>
          <cell r="F613"/>
          <cell r="G613"/>
        </row>
        <row r="614">
          <cell r="A614">
            <v>353640</v>
          </cell>
          <cell r="B614"/>
          <cell r="C614"/>
          <cell r="D614"/>
          <cell r="E614"/>
          <cell r="F614"/>
          <cell r="G614"/>
        </row>
        <row r="615">
          <cell r="A615">
            <v>354880</v>
          </cell>
          <cell r="B615"/>
          <cell r="C615"/>
          <cell r="D615"/>
          <cell r="E615"/>
          <cell r="F615"/>
          <cell r="G615"/>
        </row>
        <row r="616">
          <cell r="A616">
            <v>355465</v>
          </cell>
          <cell r="B616">
            <v>64620</v>
          </cell>
          <cell r="C616"/>
          <cell r="D616"/>
          <cell r="E616"/>
          <cell r="F616"/>
          <cell r="G616"/>
        </row>
        <row r="617">
          <cell r="A617">
            <v>410050</v>
          </cell>
          <cell r="B617">
            <v>133365</v>
          </cell>
          <cell r="C617"/>
          <cell r="D617"/>
          <cell r="E617"/>
          <cell r="F617"/>
          <cell r="G617"/>
        </row>
        <row r="618">
          <cell r="A618">
            <v>410180</v>
          </cell>
          <cell r="B618"/>
          <cell r="C618"/>
          <cell r="D618"/>
          <cell r="E618"/>
          <cell r="F618"/>
          <cell r="G618"/>
        </row>
        <row r="619">
          <cell r="A619">
            <v>410250</v>
          </cell>
          <cell r="B619"/>
          <cell r="C619"/>
          <cell r="D619"/>
          <cell r="E619"/>
          <cell r="F619"/>
          <cell r="G619"/>
        </row>
        <row r="620">
          <cell r="A620">
            <v>410440</v>
          </cell>
          <cell r="B620">
            <v>225718</v>
          </cell>
          <cell r="C620">
            <v>285067</v>
          </cell>
          <cell r="D620"/>
          <cell r="E620"/>
          <cell r="F620"/>
          <cell r="G620"/>
        </row>
        <row r="621">
          <cell r="A621">
            <v>410640</v>
          </cell>
          <cell r="B621">
            <v>545664</v>
          </cell>
          <cell r="C621">
            <v>800571</v>
          </cell>
          <cell r="D621"/>
          <cell r="E621"/>
          <cell r="F621"/>
          <cell r="G621"/>
        </row>
        <row r="622">
          <cell r="A622">
            <v>410890</v>
          </cell>
          <cell r="B622">
            <v>79086</v>
          </cell>
          <cell r="C622">
            <v>272186</v>
          </cell>
          <cell r="D622"/>
          <cell r="E622"/>
          <cell r="F622"/>
          <cell r="G622"/>
        </row>
        <row r="623">
          <cell r="A623">
            <v>410910</v>
          </cell>
          <cell r="B623">
            <v>38405</v>
          </cell>
          <cell r="C623">
            <v>294016</v>
          </cell>
          <cell r="D623"/>
          <cell r="E623"/>
          <cell r="F623"/>
          <cell r="G623"/>
        </row>
        <row r="624">
          <cell r="A624">
            <v>411280</v>
          </cell>
          <cell r="B624">
            <v>6758</v>
          </cell>
          <cell r="C624">
            <v>38904</v>
          </cell>
          <cell r="D624"/>
          <cell r="E624"/>
          <cell r="F624"/>
          <cell r="G624"/>
        </row>
        <row r="625">
          <cell r="A625">
            <v>411295</v>
          </cell>
          <cell r="B625"/>
          <cell r="C625"/>
          <cell r="D625"/>
          <cell r="E625"/>
          <cell r="F625"/>
          <cell r="G625"/>
        </row>
        <row r="626">
          <cell r="A626">
            <v>411320</v>
          </cell>
          <cell r="B626">
            <v>205704</v>
          </cell>
          <cell r="C626">
            <v>715941</v>
          </cell>
          <cell r="D626"/>
          <cell r="E626"/>
          <cell r="F626"/>
          <cell r="G626"/>
        </row>
        <row r="627">
          <cell r="A627">
            <v>411660</v>
          </cell>
          <cell r="B627">
            <v>47372</v>
          </cell>
          <cell r="C627"/>
          <cell r="D627"/>
          <cell r="E627"/>
          <cell r="F627"/>
          <cell r="G627"/>
        </row>
        <row r="628">
          <cell r="A628">
            <v>411670</v>
          </cell>
          <cell r="B628">
            <v>300431</v>
          </cell>
          <cell r="C628">
            <v>310690</v>
          </cell>
          <cell r="D628"/>
          <cell r="E628"/>
          <cell r="F628"/>
          <cell r="G628"/>
        </row>
        <row r="629">
          <cell r="A629">
            <v>411820</v>
          </cell>
          <cell r="B629"/>
          <cell r="C629"/>
          <cell r="D629"/>
          <cell r="E629"/>
          <cell r="F629"/>
          <cell r="G629"/>
        </row>
        <row r="630">
          <cell r="A630">
            <v>411950</v>
          </cell>
          <cell r="B630">
            <v>1531086</v>
          </cell>
          <cell r="C630">
            <v>599283</v>
          </cell>
          <cell r="D630"/>
          <cell r="E630"/>
          <cell r="F630"/>
          <cell r="G630"/>
        </row>
        <row r="631">
          <cell r="A631">
            <v>412060</v>
          </cell>
          <cell r="B631">
            <v>615274</v>
          </cell>
          <cell r="C631">
            <v>178736</v>
          </cell>
          <cell r="D631"/>
          <cell r="E631"/>
          <cell r="F631"/>
          <cell r="G631"/>
        </row>
        <row r="632">
          <cell r="A632">
            <v>412125</v>
          </cell>
          <cell r="B632">
            <v>27357</v>
          </cell>
          <cell r="C632">
            <v>5290</v>
          </cell>
          <cell r="D632"/>
          <cell r="E632">
            <v>0</v>
          </cell>
          <cell r="F632"/>
          <cell r="G632">
            <v>0</v>
          </cell>
        </row>
        <row r="633">
          <cell r="A633">
            <v>412170</v>
          </cell>
          <cell r="B633">
            <v>1398</v>
          </cell>
          <cell r="C633"/>
          <cell r="D633"/>
          <cell r="E633"/>
          <cell r="F633"/>
          <cell r="G633"/>
        </row>
        <row r="634">
          <cell r="A634">
            <v>412402</v>
          </cell>
          <cell r="B634">
            <v>35188</v>
          </cell>
          <cell r="C634"/>
          <cell r="D634"/>
          <cell r="E634"/>
          <cell r="F634"/>
          <cell r="G634"/>
        </row>
        <row r="635">
          <cell r="A635">
            <v>412796</v>
          </cell>
          <cell r="B635">
            <v>98243</v>
          </cell>
          <cell r="C635">
            <v>736754</v>
          </cell>
          <cell r="D635"/>
          <cell r="E635"/>
          <cell r="F635"/>
          <cell r="G635"/>
        </row>
        <row r="636">
          <cell r="A636">
            <v>420243</v>
          </cell>
          <cell r="B636">
            <v>52244</v>
          </cell>
          <cell r="C636">
            <v>307011</v>
          </cell>
          <cell r="D636"/>
          <cell r="E636"/>
          <cell r="F636"/>
          <cell r="G636"/>
        </row>
        <row r="637">
          <cell r="A637">
            <v>420630</v>
          </cell>
          <cell r="B637">
            <v>348041</v>
          </cell>
          <cell r="C637">
            <v>117654</v>
          </cell>
          <cell r="D637"/>
          <cell r="E637"/>
          <cell r="F637"/>
          <cell r="G637"/>
        </row>
        <row r="638">
          <cell r="A638">
            <v>420770</v>
          </cell>
          <cell r="B638">
            <v>88900</v>
          </cell>
          <cell r="C638">
            <v>551079</v>
          </cell>
          <cell r="D638"/>
          <cell r="E638"/>
          <cell r="F638"/>
          <cell r="G638"/>
        </row>
        <row r="639">
          <cell r="A639">
            <v>420850</v>
          </cell>
          <cell r="B639">
            <v>115407</v>
          </cell>
          <cell r="C639">
            <v>1535392</v>
          </cell>
          <cell r="D639"/>
          <cell r="E639"/>
          <cell r="F639"/>
          <cell r="G639"/>
        </row>
        <row r="640">
          <cell r="A640">
            <v>420870</v>
          </cell>
          <cell r="B640">
            <v>207064</v>
          </cell>
          <cell r="C640">
            <v>1611409</v>
          </cell>
          <cell r="D640"/>
          <cell r="E640"/>
          <cell r="F640"/>
          <cell r="G640"/>
        </row>
        <row r="641">
          <cell r="A641">
            <v>420880</v>
          </cell>
          <cell r="B641">
            <v>148767</v>
          </cell>
          <cell r="C641">
            <v>0</v>
          </cell>
          <cell r="D641"/>
          <cell r="E641">
            <v>0</v>
          </cell>
          <cell r="F641"/>
          <cell r="G641">
            <v>0</v>
          </cell>
        </row>
        <row r="642">
          <cell r="A642">
            <v>420920</v>
          </cell>
          <cell r="B642">
            <v>42871</v>
          </cell>
          <cell r="C642">
            <v>390919</v>
          </cell>
          <cell r="D642"/>
          <cell r="E642"/>
          <cell r="F642"/>
          <cell r="G642"/>
        </row>
        <row r="643">
          <cell r="A643">
            <v>420960</v>
          </cell>
          <cell r="B643">
            <v>177262</v>
          </cell>
          <cell r="C643">
            <v>341740</v>
          </cell>
          <cell r="D643"/>
          <cell r="E643"/>
          <cell r="F643"/>
          <cell r="G643"/>
        </row>
        <row r="644">
          <cell r="A644">
            <v>420985</v>
          </cell>
          <cell r="B644">
            <v>55316</v>
          </cell>
          <cell r="C644">
            <v>422751</v>
          </cell>
          <cell r="D644"/>
          <cell r="E644"/>
          <cell r="F644"/>
          <cell r="G644"/>
        </row>
        <row r="645">
          <cell r="A645">
            <v>421010</v>
          </cell>
          <cell r="B645">
            <v>587726</v>
          </cell>
          <cell r="C645">
            <v>1114589</v>
          </cell>
          <cell r="D645"/>
          <cell r="E645"/>
          <cell r="F645"/>
          <cell r="G645"/>
        </row>
        <row r="646">
          <cell r="A646">
            <v>421100</v>
          </cell>
          <cell r="B646">
            <v>235571</v>
          </cell>
          <cell r="C646">
            <v>423262</v>
          </cell>
          <cell r="D646"/>
          <cell r="E646"/>
          <cell r="F646"/>
          <cell r="G646"/>
        </row>
        <row r="647">
          <cell r="A647">
            <v>421185</v>
          </cell>
          <cell r="B647">
            <v>4250</v>
          </cell>
          <cell r="C647">
            <v>40359</v>
          </cell>
          <cell r="D647"/>
          <cell r="E647"/>
          <cell r="F647"/>
          <cell r="G647"/>
        </row>
        <row r="648">
          <cell r="A648">
            <v>421220</v>
          </cell>
          <cell r="B648">
            <v>205972</v>
          </cell>
          <cell r="C648">
            <v>303506</v>
          </cell>
          <cell r="D648"/>
          <cell r="E648"/>
          <cell r="F648"/>
          <cell r="G648"/>
        </row>
        <row r="649">
          <cell r="A649">
            <v>421505</v>
          </cell>
          <cell r="B649">
            <v>67552</v>
          </cell>
          <cell r="C649">
            <v>290651</v>
          </cell>
          <cell r="D649"/>
          <cell r="E649"/>
          <cell r="F649"/>
          <cell r="G649"/>
        </row>
        <row r="650">
          <cell r="A650">
            <v>421770</v>
          </cell>
          <cell r="B650">
            <v>303132</v>
          </cell>
          <cell r="C650">
            <v>1250438</v>
          </cell>
          <cell r="D650"/>
          <cell r="E650"/>
          <cell r="F650"/>
          <cell r="G650"/>
        </row>
        <row r="651">
          <cell r="A651">
            <v>421970</v>
          </cell>
          <cell r="B651">
            <v>385349</v>
          </cell>
          <cell r="C651">
            <v>2783572</v>
          </cell>
          <cell r="D651">
            <v>2</v>
          </cell>
          <cell r="E651">
            <v>0</v>
          </cell>
          <cell r="F651"/>
          <cell r="G651">
            <v>0</v>
          </cell>
        </row>
        <row r="652">
          <cell r="A652">
            <v>430085</v>
          </cell>
          <cell r="B652">
            <v>28012</v>
          </cell>
          <cell r="C652">
            <v>279591</v>
          </cell>
          <cell r="D652"/>
          <cell r="E652"/>
          <cell r="F652"/>
          <cell r="G652"/>
        </row>
        <row r="653">
          <cell r="A653">
            <v>430150</v>
          </cell>
          <cell r="B653">
            <v>135425</v>
          </cell>
          <cell r="C653">
            <v>519958</v>
          </cell>
          <cell r="D653"/>
          <cell r="E653"/>
          <cell r="F653"/>
          <cell r="G653"/>
        </row>
        <row r="654">
          <cell r="A654">
            <v>430355</v>
          </cell>
          <cell r="B654"/>
          <cell r="C654"/>
          <cell r="D654"/>
          <cell r="E654"/>
          <cell r="F654"/>
          <cell r="G654"/>
        </row>
        <row r="655">
          <cell r="A655">
            <v>430462</v>
          </cell>
          <cell r="B655"/>
          <cell r="C655"/>
          <cell r="D655"/>
          <cell r="E655"/>
          <cell r="F655"/>
          <cell r="G655"/>
        </row>
        <row r="656">
          <cell r="A656">
            <v>430543</v>
          </cell>
          <cell r="B656">
            <v>19578</v>
          </cell>
          <cell r="C656">
            <v>455694</v>
          </cell>
          <cell r="D656"/>
          <cell r="E656"/>
          <cell r="F656"/>
          <cell r="G656"/>
        </row>
        <row r="657">
          <cell r="A657">
            <v>430580</v>
          </cell>
          <cell r="B657">
            <v>95433</v>
          </cell>
          <cell r="C657">
            <v>623823</v>
          </cell>
          <cell r="D657"/>
          <cell r="E657"/>
          <cell r="F657"/>
          <cell r="G657"/>
        </row>
        <row r="658">
          <cell r="A658">
            <v>430673</v>
          </cell>
          <cell r="B658">
            <v>119267</v>
          </cell>
          <cell r="C658">
            <v>777952</v>
          </cell>
          <cell r="D658"/>
          <cell r="E658"/>
          <cell r="F658"/>
          <cell r="G658"/>
        </row>
        <row r="659">
          <cell r="A659">
            <v>430680</v>
          </cell>
          <cell r="B659">
            <v>299901</v>
          </cell>
          <cell r="C659">
            <v>901675</v>
          </cell>
          <cell r="D659"/>
          <cell r="E659">
            <v>0</v>
          </cell>
          <cell r="F659"/>
          <cell r="G659">
            <v>0</v>
          </cell>
        </row>
        <row r="660">
          <cell r="A660">
            <v>430820</v>
          </cell>
          <cell r="B660">
            <v>583073</v>
          </cell>
          <cell r="C660">
            <v>877559</v>
          </cell>
          <cell r="D660"/>
          <cell r="E660"/>
          <cell r="F660"/>
          <cell r="G660"/>
        </row>
        <row r="661">
          <cell r="A661">
            <v>430905</v>
          </cell>
          <cell r="B661">
            <v>106394</v>
          </cell>
          <cell r="C661">
            <v>520744</v>
          </cell>
          <cell r="D661"/>
          <cell r="E661"/>
          <cell r="F661"/>
          <cell r="G661"/>
        </row>
        <row r="662">
          <cell r="A662">
            <v>430950</v>
          </cell>
          <cell r="B662">
            <v>100584</v>
          </cell>
          <cell r="C662"/>
          <cell r="D662"/>
          <cell r="E662"/>
          <cell r="F662"/>
          <cell r="G662"/>
        </row>
        <row r="663">
          <cell r="A663">
            <v>431080</v>
          </cell>
          <cell r="B663">
            <v>146505</v>
          </cell>
          <cell r="C663">
            <v>345718</v>
          </cell>
          <cell r="D663"/>
          <cell r="E663"/>
          <cell r="F663"/>
          <cell r="G663"/>
        </row>
        <row r="664">
          <cell r="A664">
            <v>431162</v>
          </cell>
          <cell r="B664">
            <v>62504</v>
          </cell>
          <cell r="C664">
            <v>190530</v>
          </cell>
          <cell r="D664"/>
          <cell r="E664"/>
          <cell r="F664"/>
          <cell r="G664"/>
        </row>
        <row r="665">
          <cell r="A665">
            <v>431238</v>
          </cell>
          <cell r="B665">
            <v>77503</v>
          </cell>
          <cell r="C665">
            <v>1531946</v>
          </cell>
          <cell r="D665"/>
          <cell r="E665"/>
          <cell r="F665"/>
          <cell r="G665"/>
        </row>
        <row r="666">
          <cell r="A666">
            <v>431244</v>
          </cell>
          <cell r="B666">
            <v>9832</v>
          </cell>
          <cell r="C666">
            <v>46236</v>
          </cell>
          <cell r="D666"/>
          <cell r="E666"/>
          <cell r="F666"/>
          <cell r="G666"/>
        </row>
        <row r="667">
          <cell r="A667">
            <v>431275</v>
          </cell>
          <cell r="B667"/>
          <cell r="C667"/>
          <cell r="D667"/>
          <cell r="E667"/>
          <cell r="F667"/>
          <cell r="G667"/>
        </row>
        <row r="668">
          <cell r="A668">
            <v>431403</v>
          </cell>
          <cell r="B668">
            <v>50967</v>
          </cell>
          <cell r="C668">
            <v>170872</v>
          </cell>
          <cell r="D668"/>
          <cell r="E668"/>
          <cell r="F668"/>
          <cell r="G668"/>
        </row>
        <row r="669">
          <cell r="A669">
            <v>431510</v>
          </cell>
          <cell r="B669"/>
          <cell r="C669"/>
          <cell r="D669"/>
          <cell r="E669"/>
          <cell r="F669"/>
          <cell r="G669"/>
        </row>
        <row r="670">
          <cell r="A670">
            <v>431540</v>
          </cell>
          <cell r="B670"/>
          <cell r="C670"/>
          <cell r="D670"/>
          <cell r="E670"/>
          <cell r="F670"/>
          <cell r="G670"/>
        </row>
        <row r="671">
          <cell r="A671">
            <v>431580</v>
          </cell>
          <cell r="B671">
            <v>175784</v>
          </cell>
          <cell r="C671">
            <v>1805819</v>
          </cell>
          <cell r="D671"/>
          <cell r="E671"/>
          <cell r="F671"/>
          <cell r="G671"/>
        </row>
        <row r="672">
          <cell r="A672">
            <v>431595</v>
          </cell>
          <cell r="B672">
            <v>61361</v>
          </cell>
          <cell r="C672">
            <v>360171</v>
          </cell>
          <cell r="D672"/>
          <cell r="E672"/>
          <cell r="F672"/>
          <cell r="G672"/>
        </row>
        <row r="673">
          <cell r="A673">
            <v>431750</v>
          </cell>
          <cell r="B673">
            <v>482247</v>
          </cell>
          <cell r="C673">
            <v>1881306</v>
          </cell>
          <cell r="D673"/>
          <cell r="E673"/>
          <cell r="F673"/>
          <cell r="G673"/>
        </row>
        <row r="674">
          <cell r="A674">
            <v>431860</v>
          </cell>
          <cell r="B674">
            <v>64404</v>
          </cell>
          <cell r="C674">
            <v>313761</v>
          </cell>
          <cell r="D674"/>
          <cell r="E674"/>
          <cell r="F674"/>
          <cell r="G674"/>
        </row>
        <row r="675">
          <cell r="A675">
            <v>432045</v>
          </cell>
          <cell r="B675"/>
          <cell r="C675"/>
          <cell r="D675"/>
          <cell r="E675"/>
          <cell r="F675"/>
          <cell r="G675"/>
        </row>
        <row r="676">
          <cell r="A676">
            <v>432132</v>
          </cell>
          <cell r="B676">
            <v>62692</v>
          </cell>
          <cell r="C676">
            <v>251438</v>
          </cell>
          <cell r="D676"/>
          <cell r="E676"/>
          <cell r="F676"/>
          <cell r="G676"/>
        </row>
        <row r="677">
          <cell r="A677">
            <v>432143</v>
          </cell>
          <cell r="B677">
            <v>51383</v>
          </cell>
          <cell r="C677">
            <v>189546</v>
          </cell>
          <cell r="D677"/>
          <cell r="E677"/>
          <cell r="F677"/>
          <cell r="G677"/>
        </row>
        <row r="678">
          <cell r="A678">
            <v>432145</v>
          </cell>
          <cell r="B678"/>
          <cell r="C678"/>
          <cell r="D678"/>
          <cell r="E678"/>
          <cell r="F678"/>
          <cell r="G678"/>
        </row>
        <row r="679">
          <cell r="A679">
            <v>432180</v>
          </cell>
          <cell r="B679">
            <v>262272</v>
          </cell>
          <cell r="C679"/>
          <cell r="D679"/>
          <cell r="E679"/>
          <cell r="F679"/>
          <cell r="G679"/>
        </row>
        <row r="680">
          <cell r="A680">
            <v>432240</v>
          </cell>
          <cell r="B680">
            <v>397783</v>
          </cell>
          <cell r="C680">
            <v>3247142</v>
          </cell>
          <cell r="D680"/>
          <cell r="E680">
            <v>0</v>
          </cell>
          <cell r="F680"/>
          <cell r="G680">
            <v>0</v>
          </cell>
        </row>
        <row r="681">
          <cell r="A681">
            <v>432250</v>
          </cell>
          <cell r="B681">
            <v>1073186</v>
          </cell>
          <cell r="C681">
            <v>2342662</v>
          </cell>
          <cell r="D681"/>
          <cell r="E681">
            <v>0</v>
          </cell>
          <cell r="F681"/>
          <cell r="G681">
            <v>0</v>
          </cell>
        </row>
        <row r="682">
          <cell r="A682">
            <v>500830</v>
          </cell>
          <cell r="B682"/>
          <cell r="C682"/>
          <cell r="D682"/>
          <cell r="E682"/>
          <cell r="F682"/>
          <cell r="G682"/>
        </row>
        <row r="683">
          <cell r="A683">
            <v>510040</v>
          </cell>
          <cell r="B683">
            <v>121458</v>
          </cell>
          <cell r="C683">
            <v>243784</v>
          </cell>
          <cell r="D683"/>
          <cell r="E683">
            <v>0</v>
          </cell>
          <cell r="F683"/>
          <cell r="G683">
            <v>0</v>
          </cell>
        </row>
        <row r="684">
          <cell r="A684">
            <v>510460</v>
          </cell>
          <cell r="B684">
            <v>186808</v>
          </cell>
          <cell r="C684">
            <v>1970501</v>
          </cell>
          <cell r="D684"/>
          <cell r="E684"/>
          <cell r="F684"/>
          <cell r="G684"/>
        </row>
        <row r="685">
          <cell r="A685">
            <v>510730</v>
          </cell>
          <cell r="B685">
            <v>90808</v>
          </cell>
          <cell r="C685">
            <v>71128</v>
          </cell>
          <cell r="D685"/>
          <cell r="E685"/>
          <cell r="F685"/>
          <cell r="G685"/>
        </row>
        <row r="686">
          <cell r="A686">
            <v>510787</v>
          </cell>
          <cell r="B686"/>
          <cell r="C686">
            <v>282881</v>
          </cell>
          <cell r="D686"/>
          <cell r="E686"/>
          <cell r="F686"/>
          <cell r="G686"/>
        </row>
        <row r="687">
          <cell r="A687">
            <v>520540</v>
          </cell>
          <cell r="B687"/>
          <cell r="C687"/>
          <cell r="D687"/>
          <cell r="E687"/>
          <cell r="F687"/>
          <cell r="G687"/>
        </row>
        <row r="688">
          <cell r="A688">
            <v>521200</v>
          </cell>
          <cell r="B688"/>
          <cell r="C688">
            <v>189414</v>
          </cell>
          <cell r="D688"/>
          <cell r="E688"/>
          <cell r="F688"/>
          <cell r="G688"/>
        </row>
        <row r="689">
          <cell r="A689">
            <v>110011</v>
          </cell>
          <cell r="B689"/>
          <cell r="C689">
            <v>425828</v>
          </cell>
          <cell r="D689"/>
          <cell r="E689"/>
          <cell r="F689"/>
          <cell r="G689"/>
        </row>
        <row r="690">
          <cell r="A690">
            <v>110012</v>
          </cell>
          <cell r="B690"/>
          <cell r="C690"/>
          <cell r="D690"/>
          <cell r="E690"/>
          <cell r="F690"/>
          <cell r="G690"/>
        </row>
        <row r="691">
          <cell r="A691">
            <v>110028</v>
          </cell>
          <cell r="B691"/>
          <cell r="C691"/>
          <cell r="D691"/>
          <cell r="E691"/>
          <cell r="F691"/>
          <cell r="G691"/>
        </row>
        <row r="692">
          <cell r="A692">
            <v>110045</v>
          </cell>
          <cell r="B692">
            <v>167366</v>
          </cell>
          <cell r="C692">
            <v>738140</v>
          </cell>
          <cell r="D692"/>
          <cell r="E692"/>
          <cell r="F692"/>
          <cell r="G692"/>
        </row>
        <row r="693">
          <cell r="A693">
            <v>230530</v>
          </cell>
          <cell r="B693"/>
          <cell r="C693"/>
          <cell r="D693"/>
          <cell r="E693"/>
          <cell r="F693"/>
          <cell r="G693"/>
        </row>
        <row r="694">
          <cell r="A694">
            <v>292750</v>
          </cell>
          <cell r="B694">
            <v>108597</v>
          </cell>
          <cell r="C694">
            <v>155890</v>
          </cell>
          <cell r="D694"/>
          <cell r="E694"/>
          <cell r="F694"/>
          <cell r="G694"/>
        </row>
        <row r="695">
          <cell r="A695">
            <v>320020</v>
          </cell>
          <cell r="B695">
            <v>302214</v>
          </cell>
          <cell r="C695">
            <v>0</v>
          </cell>
          <cell r="D695"/>
          <cell r="E695">
            <v>0</v>
          </cell>
          <cell r="F695"/>
          <cell r="G695">
            <v>0</v>
          </cell>
        </row>
        <row r="696">
          <cell r="A696">
            <v>320100</v>
          </cell>
          <cell r="B696">
            <v>147681</v>
          </cell>
          <cell r="C696">
            <v>607316</v>
          </cell>
          <cell r="D696"/>
          <cell r="E696"/>
          <cell r="F696"/>
          <cell r="G696"/>
        </row>
        <row r="697">
          <cell r="A697">
            <v>320270</v>
          </cell>
          <cell r="B697">
            <v>151770</v>
          </cell>
          <cell r="C697"/>
          <cell r="D697"/>
          <cell r="E697"/>
          <cell r="F697"/>
          <cell r="G697"/>
        </row>
        <row r="698">
          <cell r="A698">
            <v>320405</v>
          </cell>
          <cell r="B698">
            <v>251672</v>
          </cell>
          <cell r="C698">
            <v>0</v>
          </cell>
          <cell r="D698">
            <v>1</v>
          </cell>
          <cell r="E698">
            <v>0</v>
          </cell>
          <cell r="F698"/>
          <cell r="G698">
            <v>0</v>
          </cell>
        </row>
        <row r="699">
          <cell r="A699">
            <v>320455</v>
          </cell>
          <cell r="B699">
            <v>361897</v>
          </cell>
          <cell r="C699">
            <v>1895268</v>
          </cell>
          <cell r="D699"/>
          <cell r="E699"/>
          <cell r="F699"/>
          <cell r="G699"/>
        </row>
        <row r="700">
          <cell r="A700">
            <v>350500</v>
          </cell>
          <cell r="B700">
            <v>60378</v>
          </cell>
          <cell r="C700">
            <v>195001</v>
          </cell>
          <cell r="D700"/>
          <cell r="E700"/>
          <cell r="F700"/>
          <cell r="G700"/>
        </row>
        <row r="701">
          <cell r="A701">
            <v>350530</v>
          </cell>
          <cell r="B701">
            <v>56456</v>
          </cell>
          <cell r="C701">
            <v>15351513</v>
          </cell>
          <cell r="D701"/>
          <cell r="E701"/>
          <cell r="F701"/>
          <cell r="G701"/>
        </row>
        <row r="702">
          <cell r="A702">
            <v>351070</v>
          </cell>
          <cell r="B702">
            <v>154258</v>
          </cell>
          <cell r="C702">
            <v>781904</v>
          </cell>
          <cell r="D702"/>
          <cell r="E702"/>
          <cell r="F702"/>
          <cell r="G702"/>
        </row>
        <row r="703">
          <cell r="A703">
            <v>351270</v>
          </cell>
          <cell r="B703">
            <v>19762</v>
          </cell>
          <cell r="C703">
            <v>81277</v>
          </cell>
          <cell r="D703"/>
          <cell r="E703"/>
          <cell r="F703"/>
          <cell r="G703"/>
        </row>
        <row r="704">
          <cell r="A704">
            <v>351515</v>
          </cell>
          <cell r="B704">
            <v>5375</v>
          </cell>
          <cell r="C704">
            <v>38235</v>
          </cell>
          <cell r="D704"/>
          <cell r="E704"/>
          <cell r="F704"/>
          <cell r="G704"/>
        </row>
        <row r="705">
          <cell r="A705">
            <v>351790</v>
          </cell>
          <cell r="B705">
            <v>95357</v>
          </cell>
          <cell r="C705">
            <v>424404</v>
          </cell>
          <cell r="D705"/>
          <cell r="E705"/>
          <cell r="F705"/>
          <cell r="G705"/>
        </row>
        <row r="706">
          <cell r="A706">
            <v>351940</v>
          </cell>
          <cell r="B706">
            <v>220614</v>
          </cell>
          <cell r="C706">
            <v>454992</v>
          </cell>
          <cell r="D706"/>
          <cell r="E706"/>
          <cell r="F706"/>
          <cell r="G706"/>
        </row>
        <row r="707">
          <cell r="A707">
            <v>352190</v>
          </cell>
          <cell r="B707">
            <v>249042</v>
          </cell>
          <cell r="C707">
            <v>412206</v>
          </cell>
          <cell r="D707"/>
          <cell r="E707"/>
          <cell r="F707"/>
          <cell r="G707"/>
        </row>
        <row r="708">
          <cell r="A708">
            <v>352585</v>
          </cell>
          <cell r="B708">
            <v>25599</v>
          </cell>
          <cell r="C708">
            <v>124773</v>
          </cell>
          <cell r="D708"/>
          <cell r="E708"/>
          <cell r="F708"/>
          <cell r="G708"/>
        </row>
        <row r="709">
          <cell r="A709">
            <v>353050</v>
          </cell>
          <cell r="B709">
            <v>201135</v>
          </cell>
          <cell r="C709">
            <v>2081787</v>
          </cell>
          <cell r="D709"/>
          <cell r="E709"/>
          <cell r="F709"/>
          <cell r="G709"/>
        </row>
        <row r="710">
          <cell r="A710">
            <v>353260</v>
          </cell>
          <cell r="B710">
            <v>142012</v>
          </cell>
          <cell r="C710">
            <v>581692</v>
          </cell>
          <cell r="D710"/>
          <cell r="E710"/>
          <cell r="F710"/>
          <cell r="G710"/>
        </row>
        <row r="711">
          <cell r="A711">
            <v>353625</v>
          </cell>
          <cell r="B711"/>
          <cell r="C711"/>
          <cell r="D711"/>
          <cell r="E711"/>
          <cell r="F711"/>
          <cell r="G711"/>
        </row>
        <row r="712">
          <cell r="A712">
            <v>353810</v>
          </cell>
          <cell r="B712"/>
          <cell r="C712"/>
          <cell r="D712"/>
          <cell r="E712"/>
          <cell r="F712"/>
          <cell r="G712"/>
        </row>
        <row r="713">
          <cell r="A713">
            <v>353900</v>
          </cell>
          <cell r="B713">
            <v>61939</v>
          </cell>
          <cell r="C713">
            <v>106884</v>
          </cell>
          <cell r="D713"/>
          <cell r="E713"/>
          <cell r="F713"/>
          <cell r="G713"/>
        </row>
        <row r="714">
          <cell r="A714">
            <v>353940</v>
          </cell>
          <cell r="B714">
            <v>23940</v>
          </cell>
          <cell r="C714">
            <v>1217244</v>
          </cell>
          <cell r="D714"/>
          <cell r="E714"/>
          <cell r="F714"/>
          <cell r="G714"/>
        </row>
        <row r="715">
          <cell r="A715">
            <v>353960</v>
          </cell>
          <cell r="B715">
            <v>8179</v>
          </cell>
          <cell r="C715">
            <v>45895</v>
          </cell>
          <cell r="D715"/>
          <cell r="E715"/>
          <cell r="F715"/>
          <cell r="G715"/>
        </row>
        <row r="716">
          <cell r="A716">
            <v>354070</v>
          </cell>
          <cell r="B716">
            <v>7086</v>
          </cell>
          <cell r="C716">
            <v>2943009</v>
          </cell>
          <cell r="D716"/>
          <cell r="E716"/>
          <cell r="F716"/>
          <cell r="G716"/>
        </row>
        <row r="717">
          <cell r="A717">
            <v>354560</v>
          </cell>
          <cell r="B717">
            <v>193941</v>
          </cell>
          <cell r="C717">
            <v>816089</v>
          </cell>
          <cell r="D717"/>
          <cell r="E717"/>
          <cell r="F717"/>
          <cell r="G717"/>
        </row>
        <row r="718">
          <cell r="A718">
            <v>354850</v>
          </cell>
          <cell r="B718"/>
          <cell r="C718"/>
          <cell r="D718"/>
          <cell r="E718"/>
          <cell r="F718"/>
          <cell r="G718"/>
        </row>
        <row r="719">
          <cell r="A719">
            <v>354900</v>
          </cell>
          <cell r="B719">
            <v>102496</v>
          </cell>
          <cell r="C719">
            <v>1000714</v>
          </cell>
          <cell r="D719"/>
          <cell r="E719"/>
          <cell r="F719"/>
          <cell r="G719"/>
        </row>
        <row r="720">
          <cell r="A720">
            <v>355220</v>
          </cell>
          <cell r="B720"/>
          <cell r="C720"/>
          <cell r="D720"/>
          <cell r="E720"/>
          <cell r="F720"/>
          <cell r="G720"/>
        </row>
        <row r="721">
          <cell r="A721">
            <v>410060</v>
          </cell>
          <cell r="B721">
            <v>70946</v>
          </cell>
          <cell r="C721">
            <v>496571</v>
          </cell>
          <cell r="D721"/>
          <cell r="E721"/>
          <cell r="F721"/>
          <cell r="G721"/>
        </row>
        <row r="722">
          <cell r="A722">
            <v>410345</v>
          </cell>
          <cell r="B722"/>
          <cell r="C722"/>
          <cell r="D722"/>
          <cell r="E722"/>
          <cell r="F722"/>
          <cell r="G722"/>
        </row>
        <row r="723">
          <cell r="A723">
            <v>410405</v>
          </cell>
          <cell r="B723"/>
          <cell r="C723">
            <v>168271</v>
          </cell>
          <cell r="D723"/>
          <cell r="E723"/>
          <cell r="F723"/>
          <cell r="G723"/>
        </row>
        <row r="724">
          <cell r="A724">
            <v>410660</v>
          </cell>
          <cell r="B724"/>
          <cell r="C724">
            <v>55783</v>
          </cell>
          <cell r="D724"/>
          <cell r="E724"/>
          <cell r="F724"/>
          <cell r="G724"/>
        </row>
        <row r="725">
          <cell r="A725">
            <v>410880</v>
          </cell>
          <cell r="B725"/>
          <cell r="C725"/>
          <cell r="D725"/>
          <cell r="E725"/>
          <cell r="F725"/>
          <cell r="G725"/>
        </row>
        <row r="726">
          <cell r="A726">
            <v>411180</v>
          </cell>
          <cell r="B726">
            <v>12931</v>
          </cell>
          <cell r="C726">
            <v>64061</v>
          </cell>
          <cell r="D726"/>
          <cell r="E726"/>
          <cell r="F726"/>
          <cell r="G726"/>
        </row>
        <row r="727">
          <cell r="A727">
            <v>411380</v>
          </cell>
          <cell r="B727"/>
          <cell r="C727"/>
          <cell r="D727"/>
          <cell r="E727"/>
          <cell r="F727"/>
          <cell r="G727"/>
        </row>
        <row r="728">
          <cell r="A728">
            <v>411400</v>
          </cell>
          <cell r="B728"/>
          <cell r="C728"/>
          <cell r="D728"/>
          <cell r="E728"/>
          <cell r="F728"/>
          <cell r="G728"/>
        </row>
        <row r="729">
          <cell r="A729">
            <v>411450</v>
          </cell>
          <cell r="B729"/>
          <cell r="C729"/>
          <cell r="D729"/>
          <cell r="E729"/>
          <cell r="F729"/>
          <cell r="G729"/>
        </row>
        <row r="730">
          <cell r="A730">
            <v>411575</v>
          </cell>
          <cell r="B730"/>
          <cell r="C730"/>
          <cell r="D730"/>
          <cell r="E730"/>
          <cell r="F730"/>
          <cell r="G730"/>
        </row>
        <row r="731">
          <cell r="A731">
            <v>412110</v>
          </cell>
          <cell r="B731">
            <v>4453</v>
          </cell>
          <cell r="C731">
            <v>26673</v>
          </cell>
          <cell r="D731"/>
          <cell r="E731"/>
          <cell r="F731"/>
          <cell r="G731"/>
        </row>
        <row r="732">
          <cell r="A732">
            <v>412380</v>
          </cell>
          <cell r="B732">
            <v>164134</v>
          </cell>
          <cell r="C732">
            <v>1066961</v>
          </cell>
          <cell r="D732"/>
          <cell r="E732"/>
          <cell r="F732"/>
          <cell r="G732"/>
        </row>
        <row r="733">
          <cell r="A733">
            <v>412730</v>
          </cell>
          <cell r="B733">
            <v>87564</v>
          </cell>
          <cell r="C733">
            <v>1200770</v>
          </cell>
          <cell r="D733"/>
          <cell r="E733"/>
          <cell r="F733"/>
          <cell r="G733"/>
        </row>
        <row r="734">
          <cell r="A734">
            <v>412820</v>
          </cell>
          <cell r="B734">
            <v>578096</v>
          </cell>
          <cell r="C734">
            <v>3531100</v>
          </cell>
          <cell r="D734"/>
          <cell r="E734">
            <v>0</v>
          </cell>
          <cell r="F734"/>
          <cell r="G734">
            <v>0</v>
          </cell>
        </row>
        <row r="735">
          <cell r="A735">
            <v>420010</v>
          </cell>
          <cell r="B735">
            <v>95496</v>
          </cell>
          <cell r="C735">
            <v>631</v>
          </cell>
          <cell r="D735"/>
          <cell r="E735"/>
          <cell r="F735"/>
          <cell r="G735"/>
        </row>
        <row r="736">
          <cell r="A736">
            <v>420020</v>
          </cell>
          <cell r="B736">
            <v>161539</v>
          </cell>
          <cell r="C736">
            <v>1335678</v>
          </cell>
          <cell r="D736"/>
          <cell r="E736"/>
          <cell r="F736"/>
          <cell r="G736"/>
        </row>
        <row r="737">
          <cell r="A737">
            <v>420545</v>
          </cell>
          <cell r="B737">
            <v>411019</v>
          </cell>
          <cell r="C737">
            <v>2654556</v>
          </cell>
          <cell r="D737"/>
          <cell r="E737"/>
          <cell r="F737"/>
          <cell r="G737"/>
        </row>
        <row r="738">
          <cell r="A738">
            <v>420570</v>
          </cell>
          <cell r="B738">
            <v>12</v>
          </cell>
          <cell r="C738">
            <v>631943</v>
          </cell>
          <cell r="D738"/>
          <cell r="E738"/>
          <cell r="F738"/>
          <cell r="G738"/>
        </row>
        <row r="739">
          <cell r="A739">
            <v>420710</v>
          </cell>
          <cell r="B739">
            <v>223075</v>
          </cell>
          <cell r="C739">
            <v>1968654</v>
          </cell>
          <cell r="D739"/>
          <cell r="E739"/>
          <cell r="F739"/>
          <cell r="G739"/>
        </row>
        <row r="740">
          <cell r="A740">
            <v>421480</v>
          </cell>
          <cell r="B740">
            <v>885547</v>
          </cell>
          <cell r="C740">
            <v>429730</v>
          </cell>
          <cell r="D740"/>
          <cell r="E740"/>
          <cell r="F740"/>
          <cell r="G740"/>
        </row>
        <row r="741">
          <cell r="A741">
            <v>421530</v>
          </cell>
          <cell r="B741">
            <v>99908</v>
          </cell>
          <cell r="C741">
            <v>6817</v>
          </cell>
          <cell r="D741"/>
          <cell r="E741"/>
          <cell r="F741"/>
          <cell r="G741"/>
        </row>
        <row r="742">
          <cell r="A742">
            <v>421750</v>
          </cell>
          <cell r="B742">
            <v>307923</v>
          </cell>
          <cell r="C742">
            <v>1812898</v>
          </cell>
          <cell r="D742"/>
          <cell r="E742"/>
          <cell r="F742"/>
          <cell r="G742"/>
        </row>
        <row r="743">
          <cell r="A743">
            <v>430100</v>
          </cell>
          <cell r="B743">
            <v>347231</v>
          </cell>
          <cell r="C743">
            <v>1809694</v>
          </cell>
          <cell r="D743"/>
          <cell r="E743"/>
          <cell r="F743"/>
          <cell r="G743"/>
        </row>
        <row r="744">
          <cell r="A744">
            <v>430105</v>
          </cell>
          <cell r="B744">
            <v>175855</v>
          </cell>
          <cell r="C744">
            <v>337056</v>
          </cell>
          <cell r="D744"/>
          <cell r="E744"/>
          <cell r="F744"/>
          <cell r="G744"/>
        </row>
        <row r="745">
          <cell r="A745">
            <v>430544</v>
          </cell>
          <cell r="B745">
            <v>61707</v>
          </cell>
          <cell r="C745">
            <v>414991</v>
          </cell>
          <cell r="D745"/>
          <cell r="E745"/>
          <cell r="F745"/>
          <cell r="G745"/>
        </row>
        <row r="746">
          <cell r="A746">
            <v>430620</v>
          </cell>
          <cell r="B746">
            <v>178819</v>
          </cell>
          <cell r="C746">
            <v>783075</v>
          </cell>
          <cell r="D746"/>
          <cell r="E746"/>
          <cell r="F746"/>
          <cell r="G746"/>
        </row>
        <row r="747">
          <cell r="A747">
            <v>430740</v>
          </cell>
          <cell r="B747"/>
          <cell r="C747">
            <v>187026</v>
          </cell>
          <cell r="D747"/>
          <cell r="E747"/>
          <cell r="F747"/>
          <cell r="G747"/>
        </row>
        <row r="748">
          <cell r="A748">
            <v>430920</v>
          </cell>
          <cell r="B748">
            <v>444456</v>
          </cell>
          <cell r="C748">
            <v>28521917</v>
          </cell>
          <cell r="D748"/>
          <cell r="E748"/>
          <cell r="F748"/>
          <cell r="G748"/>
        </row>
        <row r="749">
          <cell r="A749">
            <v>431036</v>
          </cell>
          <cell r="B749">
            <v>38667</v>
          </cell>
          <cell r="C749">
            <v>322407</v>
          </cell>
          <cell r="D749"/>
          <cell r="E749"/>
          <cell r="F749"/>
          <cell r="G749"/>
        </row>
        <row r="750">
          <cell r="A750">
            <v>431175</v>
          </cell>
          <cell r="B750">
            <v>115852</v>
          </cell>
          <cell r="C750">
            <v>320894</v>
          </cell>
          <cell r="D750"/>
          <cell r="E750"/>
          <cell r="F750"/>
          <cell r="G750"/>
        </row>
        <row r="751">
          <cell r="A751">
            <v>431250</v>
          </cell>
          <cell r="B751">
            <v>86267</v>
          </cell>
          <cell r="C751">
            <v>849732</v>
          </cell>
          <cell r="D751"/>
          <cell r="E751"/>
          <cell r="F751"/>
          <cell r="G751"/>
        </row>
        <row r="752">
          <cell r="A752">
            <v>431330</v>
          </cell>
          <cell r="B752">
            <v>305817</v>
          </cell>
          <cell r="C752">
            <v>774323</v>
          </cell>
          <cell r="D752"/>
          <cell r="E752"/>
          <cell r="F752"/>
          <cell r="G752"/>
        </row>
        <row r="753">
          <cell r="A753">
            <v>431365</v>
          </cell>
          <cell r="B753">
            <v>145403</v>
          </cell>
          <cell r="C753">
            <v>478509</v>
          </cell>
          <cell r="D753"/>
          <cell r="E753"/>
          <cell r="F753"/>
          <cell r="G753"/>
        </row>
        <row r="754">
          <cell r="A754">
            <v>431407</v>
          </cell>
          <cell r="B754">
            <v>210941</v>
          </cell>
          <cell r="C754"/>
          <cell r="D754"/>
          <cell r="E754"/>
          <cell r="F754"/>
          <cell r="G754"/>
        </row>
        <row r="755">
          <cell r="A755">
            <v>431449</v>
          </cell>
          <cell r="B755"/>
          <cell r="C755"/>
          <cell r="D755"/>
          <cell r="E755"/>
          <cell r="F755"/>
          <cell r="G755"/>
        </row>
        <row r="756">
          <cell r="A756">
            <v>431520</v>
          </cell>
          <cell r="B756">
            <v>35777</v>
          </cell>
          <cell r="C756">
            <v>202410</v>
          </cell>
          <cell r="D756"/>
          <cell r="E756"/>
          <cell r="F756"/>
          <cell r="G756"/>
        </row>
        <row r="757">
          <cell r="A757">
            <v>431730</v>
          </cell>
          <cell r="B757">
            <v>134368</v>
          </cell>
          <cell r="C757">
            <v>510717</v>
          </cell>
          <cell r="D757"/>
          <cell r="E757"/>
          <cell r="F757"/>
          <cell r="G757"/>
        </row>
        <row r="758">
          <cell r="A758">
            <v>431912</v>
          </cell>
          <cell r="B758">
            <v>20487</v>
          </cell>
          <cell r="C758">
            <v>108236</v>
          </cell>
          <cell r="D758"/>
          <cell r="E758"/>
          <cell r="F758"/>
          <cell r="G758"/>
        </row>
        <row r="759">
          <cell r="A759">
            <v>431930</v>
          </cell>
          <cell r="B759">
            <v>50023</v>
          </cell>
          <cell r="C759">
            <v>221506</v>
          </cell>
          <cell r="D759"/>
          <cell r="E759"/>
          <cell r="F759"/>
          <cell r="G759"/>
        </row>
        <row r="760">
          <cell r="A760">
            <v>432032</v>
          </cell>
          <cell r="B760">
            <v>43996</v>
          </cell>
          <cell r="C760">
            <v>159157</v>
          </cell>
          <cell r="D760"/>
          <cell r="E760"/>
          <cell r="F760"/>
          <cell r="G760"/>
        </row>
        <row r="761">
          <cell r="A761">
            <v>432220</v>
          </cell>
          <cell r="B761">
            <v>145255</v>
          </cell>
          <cell r="C761">
            <v>513565</v>
          </cell>
          <cell r="D761"/>
          <cell r="E761"/>
          <cell r="F761"/>
          <cell r="G761"/>
        </row>
        <row r="762">
          <cell r="A762">
            <v>510263</v>
          </cell>
          <cell r="B762"/>
          <cell r="C762"/>
          <cell r="D762"/>
          <cell r="E762"/>
          <cell r="F762"/>
          <cell r="G762"/>
        </row>
        <row r="763">
          <cell r="A763">
            <v>510610</v>
          </cell>
          <cell r="B763">
            <v>107598</v>
          </cell>
          <cell r="C763">
            <v>583742</v>
          </cell>
          <cell r="D763"/>
          <cell r="E763"/>
          <cell r="F763"/>
          <cell r="G763"/>
        </row>
        <row r="764">
          <cell r="A764">
            <v>510780</v>
          </cell>
          <cell r="B764">
            <v>80608</v>
          </cell>
          <cell r="C764">
            <v>323973</v>
          </cell>
          <cell r="D764"/>
          <cell r="E764">
            <v>0</v>
          </cell>
          <cell r="F764"/>
          <cell r="G764">
            <v>0</v>
          </cell>
        </row>
        <row r="765">
          <cell r="A765">
            <v>521250</v>
          </cell>
          <cell r="B765">
            <v>1373698</v>
          </cell>
          <cell r="C765">
            <v>10332414</v>
          </cell>
          <cell r="D765"/>
          <cell r="E765">
            <v>0</v>
          </cell>
          <cell r="F765"/>
          <cell r="G765">
            <v>0</v>
          </cell>
        </row>
        <row r="766">
          <cell r="A766">
            <v>521310</v>
          </cell>
          <cell r="B766"/>
          <cell r="C766"/>
          <cell r="D766"/>
          <cell r="E766"/>
          <cell r="F766"/>
          <cell r="G766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Não</v>
      </c>
      <c r="J15" s="10" t="str">
        <f>VLOOKUP(A15,Planilha1!A:Y,25,FALSE)</f>
        <v>Não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Não</v>
      </c>
      <c r="J16" s="10" t="str">
        <f>VLOOKUP(A16,Planilha1!A:Y,25,FALSE)</f>
        <v>Não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Não</v>
      </c>
      <c r="J17" s="10" t="str">
        <f>VLOOKUP(A17,Planilha1!A:Y,25,FALSE)</f>
        <v>Não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Não</v>
      </c>
      <c r="J18" s="10" t="str">
        <f>VLOOKUP(A18,Planilha1!A:Y,25,FALSE)</f>
        <v>Não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Não</v>
      </c>
      <c r="J21" s="10" t="str">
        <f>VLOOKUP(A21,Planilha1!A:Y,25,FALSE)</f>
        <v>Não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Não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Não</v>
      </c>
      <c r="J23" s="10" t="str">
        <f>VLOOKUP(A23,Planilha1!A:Y,25,FALSE)</f>
        <v>Não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Não</v>
      </c>
      <c r="J24" s="10" t="str">
        <f>VLOOKUP(A24,Planilha1!A:Y,25,FALSE)</f>
        <v>Não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Não</v>
      </c>
      <c r="J25" s="10" t="str">
        <f>VLOOKUP(A25,Planilha1!A:Y,25,FALSE)</f>
        <v>Não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Não</v>
      </c>
      <c r="H26" s="10" t="str">
        <f>VLOOKUP(A26,Planilha1!A:Y,23,FALSE)</f>
        <v>Não</v>
      </c>
      <c r="I26" s="10" t="str">
        <f>VLOOKUP(A26,Planilha1!A:Y,24,FALSE)</f>
        <v>Não</v>
      </c>
      <c r="J26" s="10" t="str">
        <f>VLOOKUP(A26,Planilha1!A:Y,25,FALSE)</f>
        <v>Não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Sim</v>
      </c>
      <c r="H27" s="10" t="str">
        <f>VLOOKUP(A27,Planilha1!A:Y,23,FALSE)</f>
        <v>Sim</v>
      </c>
      <c r="I27" s="10" t="str">
        <f>VLOOKUP(A27,Planilha1!A:Y,24,FALSE)</f>
        <v>Não</v>
      </c>
      <c r="J27" s="10" t="str">
        <f>VLOOKUP(A27,Planilha1!A:Y,25,FALSE)</f>
        <v>Não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Não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Não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Não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Não</v>
      </c>
      <c r="J33" s="10" t="str">
        <f>VLOOKUP(A33,Planilha1!A:Y,25,FALSE)</f>
        <v>Não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Não</v>
      </c>
      <c r="J34" s="10" t="str">
        <f>VLOOKUP(A34,Planilha1!A:Y,25,FALSE)</f>
        <v>Não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Não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Não</v>
      </c>
      <c r="J36" s="10" t="str">
        <f>VLOOKUP(A36,Planilha1!A:Y,25,FALSE)</f>
        <v>Não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Não</v>
      </c>
      <c r="J37" s="10" t="str">
        <f>VLOOKUP(A37,Planilha1!A:Y,25,FALSE)</f>
        <v>Não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Não</v>
      </c>
      <c r="J38" s="10" t="str">
        <f>VLOOKUP(A38,Planilha1!A:Y,25,FALSE)</f>
        <v>Não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Não</v>
      </c>
      <c r="J39" s="10" t="str">
        <f>VLOOKUP(A39,Planilha1!A:Y,25,FALSE)</f>
        <v>Não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Não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Não</v>
      </c>
      <c r="J41" s="10" t="str">
        <f>VLOOKUP(A41,Planilha1!A:Y,25,FALSE)</f>
        <v>Não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Não</v>
      </c>
      <c r="J42" s="10" t="str">
        <f>VLOOKUP(A42,Planilha1!A:Y,25,FALSE)</f>
        <v>Não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Não</v>
      </c>
      <c r="J43" s="10" t="str">
        <f>VLOOKUP(A43,Planilha1!A:Y,25,FALSE)</f>
        <v>Não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Não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Não</v>
      </c>
      <c r="J45" s="10" t="str">
        <f>VLOOKUP(A45,Planilha1!A:Y,25,FALSE)</f>
        <v>Não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Não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Não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Não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Não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Não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Não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Não</v>
      </c>
      <c r="J52" s="10" t="str">
        <f>VLOOKUP(A52,Planilha1!A:Y,25,FALSE)</f>
        <v>Não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Não</v>
      </c>
      <c r="J53" s="10" t="str">
        <f>VLOOKUP(A53,Planilha1!A:Y,25,FALSE)</f>
        <v>Não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Não</v>
      </c>
      <c r="J54" s="10" t="str">
        <f>VLOOKUP(A54,Planilha1!A:Y,25,FALSE)</f>
        <v>Não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Não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Não</v>
      </c>
      <c r="J56" s="10" t="str">
        <f>VLOOKUP(A56,Planilha1!A:Y,25,FALSE)</f>
        <v>Não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Não</v>
      </c>
      <c r="J57" s="10" t="str">
        <f>VLOOKUP(A57,Planilha1!A:Y,25,FALSE)</f>
        <v>Não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Não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Não</v>
      </c>
      <c r="J59" s="10" t="str">
        <f>VLOOKUP(A59,Planilha1!A:Y,25,FALSE)</f>
        <v>Não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Não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Não</v>
      </c>
      <c r="J61" s="10" t="str">
        <f>VLOOKUP(A61,Planilha1!A:Y,25,FALSE)</f>
        <v>Não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Não</v>
      </c>
      <c r="J62" s="10" t="str">
        <f>VLOOKUP(A62,Planilha1!A:Y,25,FALSE)</f>
        <v>Não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Não</v>
      </c>
      <c r="J63" s="10" t="str">
        <f>VLOOKUP(A63,Planilha1!A:Y,25,FALSE)</f>
        <v>Não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Não</v>
      </c>
      <c r="J64" s="10" t="str">
        <f>VLOOKUP(A64,Planilha1!A:Y,25,FALSE)</f>
        <v>Não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Não</v>
      </c>
      <c r="J65" s="10" t="str">
        <f>VLOOKUP(A65,Planilha1!A:Y,25,FALSE)</f>
        <v>Não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Não</v>
      </c>
      <c r="J66" s="10" t="str">
        <f>VLOOKUP(A66,Planilha1!A:Y,25,FALSE)</f>
        <v>Não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Não</v>
      </c>
      <c r="J67" s="10" t="str">
        <f>VLOOKUP(A67,Planilha1!A:Y,25,FALSE)</f>
        <v>Não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Não</v>
      </c>
      <c r="J68" s="10" t="str">
        <f>VLOOKUP(A68,Planilha1!A:Y,25,FALSE)</f>
        <v>Não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Não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Não</v>
      </c>
      <c r="J70" s="10" t="str">
        <f>VLOOKUP(A70,Planilha1!A:Y,25,FALSE)</f>
        <v>Não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Não</v>
      </c>
      <c r="J71" s="10" t="str">
        <f>VLOOKUP(A71,Planilha1!A:Y,25,FALSE)</f>
        <v>Não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Não</v>
      </c>
      <c r="J72" s="10" t="str">
        <f>VLOOKUP(A72,Planilha1!A:Y,25,FALSE)</f>
        <v>Não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Não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Não</v>
      </c>
      <c r="J74" s="10" t="str">
        <f>VLOOKUP(A74,Planilha1!A:Y,25,FALSE)</f>
        <v>Não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Não</v>
      </c>
      <c r="J75" s="10" t="str">
        <f>VLOOKUP(A75,Planilha1!A:Y,25,FALSE)</f>
        <v>Não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Não</v>
      </c>
      <c r="J76" s="10" t="str">
        <f>VLOOKUP(A76,Planilha1!A:Y,25,FALSE)</f>
        <v>Não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Não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Não</v>
      </c>
      <c r="J78" s="10" t="str">
        <f>VLOOKUP(A78,Planilha1!A:Y,25,FALSE)</f>
        <v>Não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Não</v>
      </c>
      <c r="J79" s="10" t="str">
        <f>VLOOKUP(A79,Planilha1!A:Y,25,FALSE)</f>
        <v>Não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Não</v>
      </c>
      <c r="J80" s="10" t="str">
        <f>VLOOKUP(A80,Planilha1!A:Y,25,FALSE)</f>
        <v>Não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Não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Não</v>
      </c>
      <c r="J82" s="10" t="str">
        <f>VLOOKUP(A82,Planilha1!A:Y,25,FALSE)</f>
        <v>Não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Não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Não</v>
      </c>
      <c r="J84" s="10" t="str">
        <f>VLOOKUP(A84,Planilha1!A:Y,25,FALSE)</f>
        <v>Não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Não</v>
      </c>
      <c r="J85" s="10" t="str">
        <f>VLOOKUP(A85,Planilha1!A:Y,25,FALSE)</f>
        <v>Não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Não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Não</v>
      </c>
      <c r="J87" s="10" t="str">
        <f>VLOOKUP(A87,Planilha1!A:Y,25,FALSE)</f>
        <v>Não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Não</v>
      </c>
      <c r="J88" s="10" t="str">
        <f>VLOOKUP(A88,Planilha1!A:Y,25,FALSE)</f>
        <v>Não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Não</v>
      </c>
      <c r="J89" s="10" t="str">
        <f>VLOOKUP(A89,Planilha1!A:Y,25,FALSE)</f>
        <v>Não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Não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Não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Não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Não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Não</v>
      </c>
      <c r="J94" s="10" t="str">
        <f>VLOOKUP(A94,Planilha1!A:Y,25,FALSE)</f>
        <v>Não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Não</v>
      </c>
      <c r="J95" s="10" t="str">
        <f>VLOOKUP(A95,Planilha1!A:Y,25,FALSE)</f>
        <v>Não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Não</v>
      </c>
      <c r="J96" s="10" t="str">
        <f>VLOOKUP(A96,Planilha1!A:Y,25,FALSE)</f>
        <v>Não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Não</v>
      </c>
      <c r="J97" s="10" t="str">
        <f>VLOOKUP(A97,Planilha1!A:Y,25,FALSE)</f>
        <v>Não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Não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Sim</v>
      </c>
      <c r="F99" s="10" t="str">
        <f>VLOOKUP(A99,Planilha1!A:Y,21,FALSE)</f>
        <v>Sim</v>
      </c>
      <c r="G99" s="10" t="str">
        <f>VLOOKUP(A99,Planilha1!A:Y,22,FALSE)</f>
        <v>Não</v>
      </c>
      <c r="H99" s="10" t="str">
        <f>VLOOKUP(A99,Planilha1!A:Y,23,FALSE)</f>
        <v>Sim</v>
      </c>
      <c r="I99" s="10" t="str">
        <f>VLOOKUP(A99,Planilha1!A:Y,24,FALSE)</f>
        <v>Não</v>
      </c>
      <c r="J99" s="10" t="str">
        <f>VLOOKUP(A99,Planilha1!A:Y,25,FALSE)</f>
        <v>Não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Não</v>
      </c>
      <c r="J100" s="10" t="str">
        <f>VLOOKUP(A100,Planilha1!A:Y,25,FALSE)</f>
        <v>Não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Não</v>
      </c>
      <c r="J101" s="10" t="str">
        <f>VLOOKUP(A101,Planilha1!A:Y,25,FALSE)</f>
        <v>Não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Não</v>
      </c>
      <c r="J102" s="10" t="str">
        <f>VLOOKUP(A102,Planilha1!A:Y,25,FALSE)</f>
        <v>Não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Não</v>
      </c>
      <c r="J103" s="10" t="str">
        <f>VLOOKUP(A103,Planilha1!A:Y,25,FALSE)</f>
        <v>Não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Não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Não</v>
      </c>
      <c r="J105" s="10" t="str">
        <f>VLOOKUP(A105,Planilha1!A:Y,25,FALSE)</f>
        <v>Não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Não</v>
      </c>
      <c r="J106" s="10" t="str">
        <f>VLOOKUP(A106,Planilha1!A:Y,25,FALSE)</f>
        <v>Não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Não</v>
      </c>
      <c r="J107" s="10" t="str">
        <f>VLOOKUP(A107,Planilha1!A:Y,25,FALSE)</f>
        <v>Não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Não</v>
      </c>
      <c r="J108" s="10" t="str">
        <f>VLOOKUP(A108,Planilha1!A:Y,25,FALSE)</f>
        <v>Não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Não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Não</v>
      </c>
      <c r="J110" s="10" t="str">
        <f>VLOOKUP(A110,Planilha1!A:Y,25,FALSE)</f>
        <v>Não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Não</v>
      </c>
      <c r="J111" s="10" t="str">
        <f>VLOOKUP(A111,Planilha1!A:Y,25,FALSE)</f>
        <v>Não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Não</v>
      </c>
      <c r="J112" s="10" t="str">
        <f>VLOOKUP(A112,Planilha1!A:Y,25,FALSE)</f>
        <v>Não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Não</v>
      </c>
      <c r="J113" s="10" t="str">
        <f>VLOOKUP(A113,Planilha1!A:Y,25,FALSE)</f>
        <v>Não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Não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Não</v>
      </c>
      <c r="J115" s="10" t="str">
        <f>VLOOKUP(A115,Planilha1!A:Y,25,FALSE)</f>
        <v>Não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Não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Não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Não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Não</v>
      </c>
      <c r="J119" s="10" t="str">
        <f>VLOOKUP(A119,Planilha1!A:Y,25,FALSE)</f>
        <v>Não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Não</v>
      </c>
      <c r="J120" s="10" t="str">
        <f>VLOOKUP(A120,Planilha1!A:Y,25,FALSE)</f>
        <v>Não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Não</v>
      </c>
      <c r="J121" s="10" t="str">
        <f>VLOOKUP(A121,Planilha1!A:Y,25,FALSE)</f>
        <v>Não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Não</v>
      </c>
      <c r="J122" s="10" t="str">
        <f>VLOOKUP(A122,Planilha1!A:Y,25,FALSE)</f>
        <v>Não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Não</v>
      </c>
      <c r="J123" s="10" t="str">
        <f>VLOOKUP(A123,Planilha1!A:Y,25,FALSE)</f>
        <v>Não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Não</v>
      </c>
      <c r="J124" s="10" t="str">
        <f>VLOOKUP(A124,Planilha1!A:Y,25,FALSE)</f>
        <v>Não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Não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Não</v>
      </c>
      <c r="J126" s="10" t="str">
        <f>VLOOKUP(A126,Planilha1!A:Y,25,FALSE)</f>
        <v>Não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Não</v>
      </c>
      <c r="J127" s="10" t="str">
        <f>VLOOKUP(A127,Planilha1!A:Y,25,FALSE)</f>
        <v>Não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Não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Não</v>
      </c>
      <c r="J132" s="10" t="str">
        <f>VLOOKUP(A132,Planilha1!A:Y,25,FALSE)</f>
        <v>Não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Não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Não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Não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Não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Não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Não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Não</v>
      </c>
      <c r="J146" s="10" t="str">
        <f>VLOOKUP(A146,Planilha1!A:Y,25,FALSE)</f>
        <v>Não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Não</v>
      </c>
      <c r="J147" s="10" t="str">
        <f>VLOOKUP(A147,Planilha1!A:Y,25,FALSE)</f>
        <v>Não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Não</v>
      </c>
      <c r="J149" s="10" t="str">
        <f>VLOOKUP(A149,Planilha1!A:Y,25,FALSE)</f>
        <v>Não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Não</v>
      </c>
      <c r="J154" s="10" t="str">
        <f>VLOOKUP(A154,Planilha1!A:Y,25,FALSE)</f>
        <v>Não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Não</v>
      </c>
      <c r="J155" s="10" t="str">
        <f>VLOOKUP(A155,Planilha1!A:Y,25,FALSE)</f>
        <v>Não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Não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Não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Não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Não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Não</v>
      </c>
      <c r="J166" s="10" t="str">
        <f>VLOOKUP(A166,Planilha1!A:Y,25,FALSE)</f>
        <v>Não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Não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Não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Não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Não</v>
      </c>
      <c r="J178" s="10" t="str">
        <f>VLOOKUP(A178,Planilha1!A:Y,25,FALSE)</f>
        <v>Não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Não</v>
      </c>
      <c r="J181" s="10" t="str">
        <f>VLOOKUP(A181,Planilha1!A:Y,25,FALSE)</f>
        <v>Não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Não</v>
      </c>
      <c r="J183" s="10" t="str">
        <f>VLOOKUP(A183,Planilha1!A:Y,25,FALSE)</f>
        <v>Não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Não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Não</v>
      </c>
      <c r="J186" s="10" t="str">
        <f>VLOOKUP(A186,Planilha1!A:Y,25,FALSE)</f>
        <v>Não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Não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Não</v>
      </c>
      <c r="J191" s="10" t="str">
        <f>VLOOKUP(A191,Planilha1!A:Y,25,FALSE)</f>
        <v>Não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Não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Não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Não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Não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Não</v>
      </c>
      <c r="J196" s="10" t="str">
        <f>VLOOKUP(A196,Planilha1!A:Y,25,FALSE)</f>
        <v>Não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Não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Não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Não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Não</v>
      </c>
      <c r="J200" s="10" t="str">
        <f>VLOOKUP(A200,Planilha1!A:Y,25,FALSE)</f>
        <v>Não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Não</v>
      </c>
      <c r="J202" s="10" t="str">
        <f>VLOOKUP(A202,Planilha1!A:Y,25,FALSE)</f>
        <v>Não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Sim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Não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Não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Não</v>
      </c>
      <c r="J205" s="10" t="str">
        <f>VLOOKUP(A205,Planilha1!A:Y,25,FALSE)</f>
        <v>Não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Não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Não</v>
      </c>
      <c r="J207" s="10" t="str">
        <f>VLOOKUP(A207,Planilha1!A:Y,25,FALSE)</f>
        <v>Não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Não</v>
      </c>
      <c r="J208" s="10" t="str">
        <f>VLOOKUP(A208,Planilha1!A:Y,25,FALSE)</f>
        <v>Não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Não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Não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Não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Não</v>
      </c>
      <c r="J212" s="10" t="str">
        <f>VLOOKUP(A212,Planilha1!A:Y,25,FALSE)</f>
        <v>Não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Não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Não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Não</v>
      </c>
      <c r="J215" s="10" t="str">
        <f>VLOOKUP(A215,Planilha1!A:Y,25,FALSE)</f>
        <v>Não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Sim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Sim</v>
      </c>
      <c r="I217" s="10" t="str">
        <f>VLOOKUP(A217,Planilha1!A:Y,24,FALSE)</f>
        <v>Não</v>
      </c>
      <c r="J217" s="10" t="str">
        <f>VLOOKUP(A217,Planilha1!A:Y,25,FALSE)</f>
        <v>Não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Não</v>
      </c>
      <c r="J218" s="10" t="str">
        <f>VLOOKUP(A218,Planilha1!A:Y,25,FALSE)</f>
        <v>Não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Sim</v>
      </c>
      <c r="H219" s="10" t="str">
        <f>VLOOKUP(A219,Planilha1!A:Y,23,FALSE)</f>
        <v>Sim</v>
      </c>
      <c r="I219" s="10" t="str">
        <f>VLOOKUP(A219,Planilha1!A:Y,24,FALSE)</f>
        <v>Não</v>
      </c>
      <c r="J219" s="10" t="str">
        <f>VLOOKUP(A219,Planilha1!A:Y,25,FALSE)</f>
        <v>Não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Não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Não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Não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Não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Não</v>
      </c>
      <c r="J224" s="10" t="str">
        <f>VLOOKUP(A224,Planilha1!A:Y,25,FALSE)</f>
        <v>Não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Não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Não</v>
      </c>
      <c r="J226" s="10" t="str">
        <f>VLOOKUP(A226,Planilha1!A:Y,25,FALSE)</f>
        <v>Não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Não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Não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Não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Não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Não</v>
      </c>
      <c r="J230" s="10" t="str">
        <f>VLOOKUP(A230,Planilha1!A:Y,25,FALSE)</f>
        <v>Não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Não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Não</v>
      </c>
      <c r="J232" s="10" t="str">
        <f>VLOOKUP(A232,Planilha1!A:Y,25,FALSE)</f>
        <v>Não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Não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Não</v>
      </c>
      <c r="J234" s="10" t="str">
        <f>VLOOKUP(A234,Planilha1!A:Y,25,FALSE)</f>
        <v>Não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Não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Não</v>
      </c>
      <c r="J236" s="10" t="str">
        <f>VLOOKUP(A236,Planilha1!A:Y,25,FALSE)</f>
        <v>Não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Não</v>
      </c>
      <c r="J237" s="10" t="str">
        <f>VLOOKUP(A237,Planilha1!A:Y,25,FALSE)</f>
        <v>Não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Não</v>
      </c>
      <c r="J239" s="10" t="str">
        <f>VLOOKUP(A239,Planilha1!A:Y,25,FALSE)</f>
        <v>Não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Não</v>
      </c>
      <c r="J240" s="10" t="str">
        <f>VLOOKUP(A240,Planilha1!A:Y,25,FALSE)</f>
        <v>Não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Não</v>
      </c>
      <c r="J241" s="10" t="str">
        <f>VLOOKUP(A241,Planilha1!A:Y,25,FALSE)</f>
        <v>Não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Não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Não</v>
      </c>
      <c r="J243" s="10" t="str">
        <f>VLOOKUP(A243,Planilha1!A:Y,25,FALSE)</f>
        <v>Não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Não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Não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Não</v>
      </c>
      <c r="J247" s="10" t="str">
        <f>VLOOKUP(A247,Planilha1!A:Y,25,FALSE)</f>
        <v>Não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Não</v>
      </c>
      <c r="J248" s="10" t="str">
        <f>VLOOKUP(A248,Planilha1!A:Y,25,FALSE)</f>
        <v>Não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Não</v>
      </c>
      <c r="J249" s="10" t="str">
        <f>VLOOKUP(A249,Planilha1!A:Y,25,FALSE)</f>
        <v>Não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Não</v>
      </c>
      <c r="J250" s="10" t="str">
        <f>VLOOKUP(A250,Planilha1!A:Y,25,FALSE)</f>
        <v>Não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Não</v>
      </c>
      <c r="J251" s="10" t="str">
        <f>VLOOKUP(A251,Planilha1!A:Y,25,FALSE)</f>
        <v>Não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Não</v>
      </c>
      <c r="J252" s="10" t="str">
        <f>VLOOKUP(A252,Planilha1!A:Y,25,FALSE)</f>
        <v>Não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Não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Não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Não</v>
      </c>
      <c r="J255" s="10" t="str">
        <f>VLOOKUP(A255,Planilha1!A:Y,25,FALSE)</f>
        <v>Não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Não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Não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Não</v>
      </c>
      <c r="J258" s="10" t="str">
        <f>VLOOKUP(A258,Planilha1!A:Y,25,FALSE)</f>
        <v>Não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Não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Não</v>
      </c>
      <c r="J261" s="10" t="str">
        <f>VLOOKUP(A261,Planilha1!A:Y,25,FALSE)</f>
        <v>Não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Não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Não</v>
      </c>
      <c r="J264" s="10" t="str">
        <f>VLOOKUP(A264,Planilha1!A:Y,25,FALSE)</f>
        <v>Não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Não</v>
      </c>
      <c r="J265" s="10" t="str">
        <f>VLOOKUP(A265,Planilha1!A:Y,25,FALSE)</f>
        <v>Não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Não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Não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Não</v>
      </c>
      <c r="J268" s="10" t="str">
        <f>VLOOKUP(A268,Planilha1!A:Y,25,FALSE)</f>
        <v>Não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Não</v>
      </c>
      <c r="J269" s="10" t="str">
        <f>VLOOKUP(A269,Planilha1!A:Y,25,FALSE)</f>
        <v>Não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Não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Não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Não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Não</v>
      </c>
      <c r="J273" s="10" t="str">
        <f>VLOOKUP(A273,Planilha1!A:Y,25,FALSE)</f>
        <v>Não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Não</v>
      </c>
      <c r="J274" s="10" t="str">
        <f>VLOOKUP(A274,Planilha1!A:Y,25,FALSE)</f>
        <v>Não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Não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Não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Não</v>
      </c>
      <c r="J278" s="10" t="str">
        <f>VLOOKUP(A278,Planilha1!A:Y,25,FALSE)</f>
        <v>Não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Sim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Sim</v>
      </c>
      <c r="I279" s="10" t="str">
        <f>VLOOKUP(A279,Planilha1!A:Y,24,FALSE)</f>
        <v>Não</v>
      </c>
      <c r="J279" s="10" t="str">
        <f>VLOOKUP(A279,Planilha1!A:Y,25,FALSE)</f>
        <v>Não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Não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Não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Não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Não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Não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Não</v>
      </c>
      <c r="J285" s="10" t="str">
        <f>VLOOKUP(A285,Planilha1!A:Y,25,FALSE)</f>
        <v>Não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Não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Não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Não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Não</v>
      </c>
      <c r="J288" s="10" t="str">
        <f>VLOOKUP(A288,Planilha1!A:Y,25,FALSE)</f>
        <v>Não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Não</v>
      </c>
      <c r="J289" s="10" t="str">
        <f>VLOOKUP(A289,Planilha1!A:Y,25,FALSE)</f>
        <v>Não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Não</v>
      </c>
      <c r="J290" s="10" t="str">
        <f>VLOOKUP(A290,Planilha1!A:Y,25,FALSE)</f>
        <v>Não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Não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Não</v>
      </c>
      <c r="J292" s="10" t="str">
        <f>VLOOKUP(A292,Planilha1!A:Y,25,FALSE)</f>
        <v>Não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Não</v>
      </c>
      <c r="J293" s="10" t="str">
        <f>VLOOKUP(A293,Planilha1!A:Y,25,FALSE)</f>
        <v>Não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Não</v>
      </c>
      <c r="J294" s="10" t="str">
        <f>VLOOKUP(A294,Planilha1!A:Y,25,FALSE)</f>
        <v>Não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Não</v>
      </c>
      <c r="J295" s="10" t="str">
        <f>VLOOKUP(A295,Planilha1!A:Y,25,FALSE)</f>
        <v>Não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Não</v>
      </c>
      <c r="J296" s="10" t="str">
        <f>VLOOKUP(A296,Planilha1!A:Y,25,FALSE)</f>
        <v>Não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Não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Não</v>
      </c>
      <c r="J298" s="10" t="str">
        <f>VLOOKUP(A298,Planilha1!A:Y,25,FALSE)</f>
        <v>Não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Não</v>
      </c>
      <c r="J300" s="10" t="str">
        <f>VLOOKUP(A300,Planilha1!A:Y,25,FALSE)</f>
        <v>Não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Não</v>
      </c>
      <c r="J301" s="10" t="str">
        <f>VLOOKUP(A301,Planilha1!A:Y,25,FALSE)</f>
        <v>Não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Não</v>
      </c>
      <c r="J302" s="10" t="str">
        <f>VLOOKUP(A302,Planilha1!A:Y,25,FALSE)</f>
        <v>Não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Sim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Não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Não</v>
      </c>
      <c r="J304" s="10" t="str">
        <f>VLOOKUP(A304,Planilha1!A:Y,25,FALSE)</f>
        <v>Não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Não</v>
      </c>
      <c r="J305" s="10" t="str">
        <f>VLOOKUP(A305,Planilha1!A:Y,25,FALSE)</f>
        <v>Não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Não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Não</v>
      </c>
      <c r="J307" s="10" t="str">
        <f>VLOOKUP(A307,Planilha1!A:Y,25,FALSE)</f>
        <v>Não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Não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Não</v>
      </c>
      <c r="J309" s="10" t="str">
        <f>VLOOKUP(A309,Planilha1!A:Y,25,FALSE)</f>
        <v>Não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Não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Não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Não</v>
      </c>
      <c r="H312" s="10" t="str">
        <f>VLOOKUP(A312,Planilha1!A:Y,23,FALSE)</f>
        <v>Não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Não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Não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Não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Não</v>
      </c>
      <c r="J316" s="10" t="str">
        <f>VLOOKUP(A316,Planilha1!A:Y,25,FALSE)</f>
        <v>Não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Não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Não</v>
      </c>
      <c r="J318" s="10" t="str">
        <f>VLOOKUP(A318,Planilha1!A:Y,25,FALSE)</f>
        <v>Não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Não</v>
      </c>
      <c r="J319" s="10" t="str">
        <f>VLOOKUP(A319,Planilha1!A:Y,25,FALSE)</f>
        <v>Não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Não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Não</v>
      </c>
      <c r="J321" s="10" t="str">
        <f>VLOOKUP(A321,Planilha1!A:Y,25,FALSE)</f>
        <v>Não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Não</v>
      </c>
      <c r="J322" s="10" t="str">
        <f>VLOOKUP(A322,Planilha1!A:Y,25,FALSE)</f>
        <v>Não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Não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Não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Não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Não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Não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Não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Não</v>
      </c>
      <c r="J329" s="10" t="str">
        <f>VLOOKUP(A329,Planilha1!A:Y,25,FALSE)</f>
        <v>Não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Não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Não</v>
      </c>
      <c r="J333" s="10" t="str">
        <f>VLOOKUP(A333,Planilha1!A:Y,25,FALSE)</f>
        <v>Não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Não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Não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Não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Não</v>
      </c>
      <c r="J337" s="10" t="str">
        <f>VLOOKUP(A337,Planilha1!A:Y,25,FALSE)</f>
        <v>Não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Não</v>
      </c>
      <c r="J338" s="10" t="str">
        <f>VLOOKUP(A338,Planilha1!A:Y,25,FALSE)</f>
        <v>Não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Não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Não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Não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Sim</v>
      </c>
      <c r="H342" s="10" t="str">
        <f>VLOOKUP(A342,Planilha1!A:Y,23,FALSE)</f>
        <v>Sim</v>
      </c>
      <c r="I342" s="10" t="str">
        <f>VLOOKUP(A342,Planilha1!A:Y,24,FALSE)</f>
        <v>Não</v>
      </c>
      <c r="J342" s="10" t="str">
        <f>VLOOKUP(A342,Planilha1!A:Y,25,FALSE)</f>
        <v>Não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Não</v>
      </c>
      <c r="J343" s="10" t="str">
        <f>VLOOKUP(A343,Planilha1!A:Y,25,FALSE)</f>
        <v>Não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Não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Não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Não</v>
      </c>
      <c r="J346" s="10" t="str">
        <f>VLOOKUP(A346,Planilha1!A:Y,25,FALSE)</f>
        <v>Não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Não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Não</v>
      </c>
      <c r="J348" s="10" t="str">
        <f>VLOOKUP(A348,Planilha1!A:Y,25,FALSE)</f>
        <v>Não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Não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Não</v>
      </c>
      <c r="J350" s="10" t="str">
        <f>VLOOKUP(A350,Planilha1!A:Y,25,FALSE)</f>
        <v>Não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Não</v>
      </c>
      <c r="J351" s="10" t="str">
        <f>VLOOKUP(A351,Planilha1!A:Y,25,FALSE)</f>
        <v>Não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Não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Sim</v>
      </c>
      <c r="F354" s="10" t="str">
        <f>VLOOKUP(A354,Planilha1!A:Y,21,FALSE)</f>
        <v>Sim</v>
      </c>
      <c r="G354" s="10" t="str">
        <f>VLOOKUP(A354,Planilha1!A:Y,22,FALSE)</f>
        <v>Não</v>
      </c>
      <c r="H354" s="10" t="str">
        <f>VLOOKUP(A354,Planilha1!A:Y,23,FALSE)</f>
        <v>Sim</v>
      </c>
      <c r="I354" s="10" t="str">
        <f>VLOOKUP(A354,Planilha1!A:Y,24,FALSE)</f>
        <v>Não</v>
      </c>
      <c r="J354" s="10" t="str">
        <f>VLOOKUP(A354,Planilha1!A:Y,25,FALSE)</f>
        <v>Não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Não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Não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Não</v>
      </c>
      <c r="J357" s="10" t="str">
        <f>VLOOKUP(A357,Planilha1!A:Y,25,FALSE)</f>
        <v>Não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Não</v>
      </c>
      <c r="J358" s="10" t="str">
        <f>VLOOKUP(A358,Planilha1!A:Y,25,FALSE)</f>
        <v>Não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Não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Não</v>
      </c>
      <c r="J360" s="10" t="str">
        <f>VLOOKUP(A360,Planilha1!A:Y,25,FALSE)</f>
        <v>Não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Não</v>
      </c>
      <c r="J361" s="10" t="str">
        <f>VLOOKUP(A361,Planilha1!A:Y,25,FALSE)</f>
        <v>Não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Não</v>
      </c>
      <c r="J362" s="10" t="str">
        <f>VLOOKUP(A362,Planilha1!A:Y,25,FALSE)</f>
        <v>Não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Não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Não</v>
      </c>
      <c r="J364" s="10" t="str">
        <f>VLOOKUP(A364,Planilha1!A:Y,25,FALSE)</f>
        <v>Não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Não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Não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Não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Não</v>
      </c>
      <c r="J368" s="10" t="str">
        <f>VLOOKUP(A368,Planilha1!A:Y,25,FALSE)</f>
        <v>Não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Não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Não</v>
      </c>
      <c r="J370" s="10" t="str">
        <f>VLOOKUP(A370,Planilha1!A:Y,25,FALSE)</f>
        <v>Não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Não</v>
      </c>
      <c r="J371" s="10" t="str">
        <f>VLOOKUP(A371,Planilha1!A:Y,25,FALSE)</f>
        <v>Não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Não</v>
      </c>
      <c r="J372" s="10" t="str">
        <f>VLOOKUP(A372,Planilha1!A:Y,25,FALSE)</f>
        <v>Não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Não</v>
      </c>
      <c r="J373" s="10" t="str">
        <f>VLOOKUP(A373,Planilha1!A:Y,25,FALSE)</f>
        <v>Não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Não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Não</v>
      </c>
      <c r="J376" s="10" t="str">
        <f>VLOOKUP(A376,Planilha1!A:Y,25,FALSE)</f>
        <v>Não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Não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Não</v>
      </c>
      <c r="J378" s="10" t="str">
        <f>VLOOKUP(A378,Planilha1!A:Y,25,FALSE)</f>
        <v>Não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Não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Não</v>
      </c>
      <c r="J381" s="10" t="str">
        <f>VLOOKUP(A381,Planilha1!A:Y,25,FALSE)</f>
        <v>Não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Não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Não</v>
      </c>
      <c r="J383" s="10" t="str">
        <f>VLOOKUP(A383,Planilha1!A:Y,25,FALSE)</f>
        <v>Não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Não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Não</v>
      </c>
      <c r="J385" s="10" t="str">
        <f>VLOOKUP(A385,Planilha1!A:Y,25,FALSE)</f>
        <v>Não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Não</v>
      </c>
      <c r="J386" s="10" t="str">
        <f>VLOOKUP(A386,Planilha1!A:Y,25,FALSE)</f>
        <v>Não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Não</v>
      </c>
      <c r="J387" s="10" t="str">
        <f>VLOOKUP(A387,Planilha1!A:Y,25,FALSE)</f>
        <v>Não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Não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Não</v>
      </c>
      <c r="H389" s="10" t="str">
        <f>VLOOKUP(A389,Planilha1!A:Y,23,FALSE)</f>
        <v>Não</v>
      </c>
      <c r="I389" s="10" t="str">
        <f>VLOOKUP(A389,Planilha1!A:Y,24,FALSE)</f>
        <v>Não</v>
      </c>
      <c r="J389" s="10" t="str">
        <f>VLOOKUP(A389,Planilha1!A:Y,25,FALSE)</f>
        <v>Não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Não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Não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Sim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Não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Não</v>
      </c>
      <c r="J393" s="10" t="str">
        <f>VLOOKUP(A393,Planilha1!A:Y,25,FALSE)</f>
        <v>Não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Não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Não</v>
      </c>
      <c r="J395" s="10" t="str">
        <f>VLOOKUP(A395,Planilha1!A:Y,25,FALSE)</f>
        <v>Não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Não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Não</v>
      </c>
      <c r="J398" s="10" t="str">
        <f>VLOOKUP(A398,Planilha1!A:Y,25,FALSE)</f>
        <v>Não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Não</v>
      </c>
      <c r="J399" s="10" t="str">
        <f>VLOOKUP(A399,Planilha1!A:Y,25,FALSE)</f>
        <v>Não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Não</v>
      </c>
      <c r="J400" s="10" t="str">
        <f>VLOOKUP(A400,Planilha1!A:Y,25,FALSE)</f>
        <v>Não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Não</v>
      </c>
      <c r="J401" s="10" t="str">
        <f>VLOOKUP(A401,Planilha1!A:Y,25,FALSE)</f>
        <v>Não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Não</v>
      </c>
      <c r="J402" s="10" t="str">
        <f>VLOOKUP(A402,Planilha1!A:Y,25,FALSE)</f>
        <v>Não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Não</v>
      </c>
      <c r="J403" s="10" t="str">
        <f>VLOOKUP(A403,Planilha1!A:Y,25,FALSE)</f>
        <v>Não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Não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Não</v>
      </c>
      <c r="J405" s="10" t="str">
        <f>VLOOKUP(A405,Planilha1!A:Y,25,FALSE)</f>
        <v>Não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Não</v>
      </c>
      <c r="J406" s="10" t="str">
        <f>VLOOKUP(A406,Planilha1!A:Y,25,FALSE)</f>
        <v>Não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Não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Não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Não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Não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Não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Não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Não</v>
      </c>
      <c r="J413" s="10" t="str">
        <f>VLOOKUP(A413,Planilha1!A:Y,25,FALSE)</f>
        <v>Não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Não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Sim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Sim</v>
      </c>
      <c r="I415" s="10" t="str">
        <f>VLOOKUP(A415,Planilha1!A:Y,24,FALSE)</f>
        <v>Não</v>
      </c>
      <c r="J415" s="10" t="str">
        <f>VLOOKUP(A415,Planilha1!A:Y,25,FALSE)</f>
        <v>Não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Não</v>
      </c>
      <c r="J416" s="10" t="str">
        <f>VLOOKUP(A416,Planilha1!A:Y,25,FALSE)</f>
        <v>Não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Não</v>
      </c>
      <c r="J417" s="10" t="str">
        <f>VLOOKUP(A417,Planilha1!A:Y,25,FALSE)</f>
        <v>Não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Não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Não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Não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Não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Não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Não</v>
      </c>
      <c r="J426" s="10" t="str">
        <f>VLOOKUP(A426,Planilha1!A:Y,25,FALSE)</f>
        <v>Não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Não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Não</v>
      </c>
      <c r="J428" s="10" t="str">
        <f>VLOOKUP(A428,Planilha1!A:Y,25,FALSE)</f>
        <v>Não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Não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Não</v>
      </c>
      <c r="J430" s="10" t="str">
        <f>VLOOKUP(A430,Planilha1!A:Y,25,FALSE)</f>
        <v>Não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Não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Não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Não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Não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Não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Não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Não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Não</v>
      </c>
      <c r="J439" s="10" t="str">
        <f>VLOOKUP(A439,Planilha1!A:Y,25,FALSE)</f>
        <v>Não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Não</v>
      </c>
      <c r="J441" s="10" t="str">
        <f>VLOOKUP(A441,Planilha1!A:Y,25,FALSE)</f>
        <v>Não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Não</v>
      </c>
      <c r="J442" s="10" t="str">
        <f>VLOOKUP(A442,Planilha1!A:Y,25,FALSE)</f>
        <v>Não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Não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Não</v>
      </c>
      <c r="J444" s="10" t="str">
        <f>VLOOKUP(A444,Planilha1!A:Y,25,FALSE)</f>
        <v>Não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Não</v>
      </c>
      <c r="J445" s="10" t="str">
        <f>VLOOKUP(A445,Planilha1!A:Y,25,FALSE)</f>
        <v>Não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Não</v>
      </c>
      <c r="J446" s="10" t="str">
        <f>VLOOKUP(A446,Planilha1!A:Y,25,FALSE)</f>
        <v>Não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Não</v>
      </c>
      <c r="J447" s="10" t="str">
        <f>VLOOKUP(A447,Planilha1!A:Y,25,FALSE)</f>
        <v>Não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Não</v>
      </c>
      <c r="J448" s="10" t="str">
        <f>VLOOKUP(A448,Planilha1!A:Y,25,FALSE)</f>
        <v>Não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Não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Não</v>
      </c>
      <c r="J450" s="10" t="str">
        <f>VLOOKUP(A450,Planilha1!A:Y,25,FALSE)</f>
        <v>Não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Não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Não</v>
      </c>
      <c r="J452" s="10" t="str">
        <f>VLOOKUP(A452,Planilha1!A:Y,25,FALSE)</f>
        <v>Não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Não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Não</v>
      </c>
      <c r="J454" s="10" t="str">
        <f>VLOOKUP(A454,Planilha1!A:Y,25,FALSE)</f>
        <v>Não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Não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Não</v>
      </c>
      <c r="J456" s="10" t="str">
        <f>VLOOKUP(A456,Planilha1!A:Y,25,FALSE)</f>
        <v>Não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Não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Não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Não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Sim</v>
      </c>
      <c r="F460" s="10" t="str">
        <f>VLOOKUP(A460,Planilha1!A:Y,21,FALSE)</f>
        <v>Sim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Sim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Não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Não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Não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Não</v>
      </c>
      <c r="J464" s="10" t="str">
        <f>VLOOKUP(A464,Planilha1!A:Y,25,FALSE)</f>
        <v>Não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Não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Não</v>
      </c>
      <c r="J466" s="10" t="str">
        <f>VLOOKUP(A466,Planilha1!A:Y,25,FALSE)</f>
        <v>Não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Sim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Sim</v>
      </c>
      <c r="I467" s="10" t="str">
        <f>VLOOKUP(A467,Planilha1!A:Y,24,FALSE)</f>
        <v>Não</v>
      </c>
      <c r="J467" s="10" t="str">
        <f>VLOOKUP(A467,Planilha1!A:Y,25,FALSE)</f>
        <v>Não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Não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Não</v>
      </c>
      <c r="J469" s="10" t="str">
        <f>VLOOKUP(A469,Planilha1!A:Y,25,FALSE)</f>
        <v>Não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Não</v>
      </c>
      <c r="J470" s="10" t="str">
        <f>VLOOKUP(A470,Planilha1!A:Y,25,FALSE)</f>
        <v>Não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Não</v>
      </c>
      <c r="J471" s="10" t="str">
        <f>VLOOKUP(A471,Planilha1!A:Y,25,FALSE)</f>
        <v>Não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Não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Não</v>
      </c>
      <c r="J474" s="10" t="str">
        <f>VLOOKUP(A474,Planilha1!A:Y,25,FALSE)</f>
        <v>Não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Não</v>
      </c>
      <c r="J476" s="10" t="str">
        <f>VLOOKUP(A476,Planilha1!A:Y,25,FALSE)</f>
        <v>Não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Não</v>
      </c>
      <c r="J477" s="10" t="str">
        <f>VLOOKUP(A477,Planilha1!A:Y,25,FALSE)</f>
        <v>Não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Não</v>
      </c>
      <c r="J478" s="10" t="str">
        <f>VLOOKUP(A478,Planilha1!A:Y,25,FALSE)</f>
        <v>Não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Não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Não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Não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Não</v>
      </c>
      <c r="J483" s="10" t="str">
        <f>VLOOKUP(A483,Planilha1!A:Y,25,FALSE)</f>
        <v>Não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Não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Não</v>
      </c>
      <c r="H485" s="10" t="str">
        <f>VLOOKUP(A485,Planilha1!A:Y,23,FALSE)</f>
        <v>Sim</v>
      </c>
      <c r="I485" s="10" t="str">
        <f>VLOOKUP(A485,Planilha1!A:Y,24,FALSE)</f>
        <v>Não</v>
      </c>
      <c r="J485" s="10" t="str">
        <f>VLOOKUP(A485,Planilha1!A:Y,25,FALSE)</f>
        <v>Não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Não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Não</v>
      </c>
      <c r="J487" s="10" t="str">
        <f>VLOOKUP(A487,Planilha1!A:Y,25,FALSE)</f>
        <v>Não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Não</v>
      </c>
      <c r="J488" s="10" t="str">
        <f>VLOOKUP(A488,Planilha1!A:Y,25,FALSE)</f>
        <v>Não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Não</v>
      </c>
      <c r="J489" s="10" t="str">
        <f>VLOOKUP(A489,Planilha1!A:Y,25,FALSE)</f>
        <v>Não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Não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Não</v>
      </c>
      <c r="J491" s="10" t="str">
        <f>VLOOKUP(A491,Planilha1!A:Y,25,FALSE)</f>
        <v>Não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Não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Sim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Não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Não</v>
      </c>
      <c r="J494" s="10" t="str">
        <f>VLOOKUP(A494,Planilha1!A:Y,25,FALSE)</f>
        <v>Não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Não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Não</v>
      </c>
      <c r="J497" s="10" t="str">
        <f>VLOOKUP(A497,Planilha1!A:Y,25,FALSE)</f>
        <v>Não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Não</v>
      </c>
      <c r="J498" s="10" t="str">
        <f>VLOOKUP(A498,Planilha1!A:Y,25,FALSE)</f>
        <v>Não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Não</v>
      </c>
      <c r="J499" s="10" t="str">
        <f>VLOOKUP(A499,Planilha1!A:Y,25,FALSE)</f>
        <v>Não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Não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Não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Sim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Não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Não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Não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Não</v>
      </c>
      <c r="J505" s="10" t="str">
        <f>VLOOKUP(A505,Planilha1!A:Y,25,FALSE)</f>
        <v>Não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Não</v>
      </c>
      <c r="J506" s="10" t="str">
        <f>VLOOKUP(A506,Planilha1!A:Y,25,FALSE)</f>
        <v>Não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Sim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Sim</v>
      </c>
      <c r="I507" s="10" t="str">
        <f>VLOOKUP(A507,Planilha1!A:Y,24,FALSE)</f>
        <v>Não</v>
      </c>
      <c r="J507" s="10" t="str">
        <f>VLOOKUP(A507,Planilha1!A:Y,25,FALSE)</f>
        <v>Não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Não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Não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Não</v>
      </c>
      <c r="J510" s="10" t="str">
        <f>VLOOKUP(A510,Planilha1!A:Y,25,FALSE)</f>
        <v>Não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Não</v>
      </c>
      <c r="J511" s="10" t="str">
        <f>VLOOKUP(A511,Planilha1!A:Y,25,FALSE)</f>
        <v>Não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Não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Não</v>
      </c>
      <c r="J514" s="10" t="str">
        <f>VLOOKUP(A514,Planilha1!A:Y,25,FALSE)</f>
        <v>Não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Não</v>
      </c>
      <c r="J515" s="10" t="str">
        <f>VLOOKUP(A515,Planilha1!A:Y,25,FALSE)</f>
        <v>Não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Não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Não</v>
      </c>
      <c r="J517" s="10" t="str">
        <f>VLOOKUP(A517,Planilha1!A:Y,25,FALSE)</f>
        <v>Não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Não</v>
      </c>
      <c r="J518" s="10" t="str">
        <f>VLOOKUP(A518,Planilha1!A:Y,25,FALSE)</f>
        <v>Não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Não</v>
      </c>
      <c r="J519" s="10" t="str">
        <f>VLOOKUP(A519,Planilha1!A:Y,25,FALSE)</f>
        <v>Não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Não</v>
      </c>
      <c r="J520" s="10" t="str">
        <f>VLOOKUP(A520,Planilha1!A:Y,25,FALSE)</f>
        <v>Não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Não</v>
      </c>
      <c r="J522" s="10" t="str">
        <f>VLOOKUP(A522,Planilha1!A:Y,25,FALSE)</f>
        <v>Não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Não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Não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Não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Não</v>
      </c>
      <c r="J527" s="10" t="str">
        <f>VLOOKUP(A527,Planilha1!A:Y,25,FALSE)</f>
        <v>Não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Sim</v>
      </c>
      <c r="F528" s="10" t="str">
        <f>VLOOKUP(A528,Planilha1!A:Y,21,FALSE)</f>
        <v>Sim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Não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Sim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Não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Não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Não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Não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Não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Não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Não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Não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Não</v>
      </c>
      <c r="J545" s="10" t="str">
        <f>VLOOKUP(A545,Planilha1!A:Y,25,FALSE)</f>
        <v>Não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Não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Sim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Não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Não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Não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Não</v>
      </c>
      <c r="J551" s="10" t="str">
        <f>VLOOKUP(A551,Planilha1!A:Y,25,FALSE)</f>
        <v>Não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Não</v>
      </c>
      <c r="J553" s="10" t="str">
        <f>VLOOKUP(A553,Planilha1!A:Y,25,FALSE)</f>
        <v>Não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Não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Não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Sim</v>
      </c>
      <c r="F556" s="10" t="str">
        <f>VLOOKUP(A556,Planilha1!A:Y,21,FALSE)</f>
        <v>Sim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Não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Não</v>
      </c>
      <c r="J558" s="10" t="str">
        <f>VLOOKUP(A558,Planilha1!A:Y,25,FALSE)</f>
        <v>Não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Não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Não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Não</v>
      </c>
      <c r="J561" s="10" t="str">
        <f>VLOOKUP(A561,Planilha1!A:Y,25,FALSE)</f>
        <v>Não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Não</v>
      </c>
      <c r="J562" s="10" t="str">
        <f>VLOOKUP(A562,Planilha1!A:Y,25,FALSE)</f>
        <v>Não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Não</v>
      </c>
      <c r="J563" s="10" t="str">
        <f>VLOOKUP(A563,Planilha1!A:Y,25,FALSE)</f>
        <v>Não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Não</v>
      </c>
      <c r="J564" s="10" t="str">
        <f>VLOOKUP(A564,Planilha1!A:Y,25,FALSE)</f>
        <v>Não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Não</v>
      </c>
      <c r="J565" s="10" t="str">
        <f>VLOOKUP(A565,Planilha1!A:Y,25,FALSE)</f>
        <v>Não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Não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Não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Não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Não</v>
      </c>
      <c r="J569" s="10" t="str">
        <f>VLOOKUP(A569,Planilha1!A:Y,25,FALSE)</f>
        <v>Não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Não</v>
      </c>
      <c r="J570" s="10" t="str">
        <f>VLOOKUP(A570,Planilha1!A:Y,25,FALSE)</f>
        <v>Não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Não</v>
      </c>
      <c r="J571" s="10" t="str">
        <f>VLOOKUP(A571,Planilha1!A:Y,25,FALSE)</f>
        <v>Não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Não</v>
      </c>
      <c r="J572" s="10" t="str">
        <f>VLOOKUP(A572,Planilha1!A:Y,25,FALSE)</f>
        <v>Não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Não</v>
      </c>
      <c r="J573" s="10" t="str">
        <f>VLOOKUP(A573,Planilha1!A:Y,25,FALSE)</f>
        <v>Não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Não</v>
      </c>
      <c r="J574" s="10" t="str">
        <f>VLOOKUP(A574,Planilha1!A:Y,25,FALSE)</f>
        <v>Não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Não</v>
      </c>
      <c r="J575" s="10" t="str">
        <f>VLOOKUP(A575,Planilha1!A:Y,25,FALSE)</f>
        <v>Não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Não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Não</v>
      </c>
      <c r="J577" s="10" t="str">
        <f>VLOOKUP(A577,Planilha1!A:Y,25,FALSE)</f>
        <v>Não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Não</v>
      </c>
      <c r="J578" s="10" t="str">
        <f>VLOOKUP(A578,Planilha1!A:Y,25,FALSE)</f>
        <v>Não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Não</v>
      </c>
      <c r="J579" s="10" t="str">
        <f>VLOOKUP(A579,Planilha1!A:Y,25,FALSE)</f>
        <v>Não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Não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Não</v>
      </c>
      <c r="J581" s="10" t="str">
        <f>VLOOKUP(A581,Planilha1!A:Y,25,FALSE)</f>
        <v>Não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Não</v>
      </c>
      <c r="J582" s="10" t="str">
        <f>VLOOKUP(A582,Planilha1!A:Y,25,FALSE)</f>
        <v>Não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Não</v>
      </c>
      <c r="J583" s="10" t="str">
        <f>VLOOKUP(A583,Planilha1!A:Y,25,FALSE)</f>
        <v>Não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Não</v>
      </c>
      <c r="J584" s="10" t="str">
        <f>VLOOKUP(A584,Planilha1!A:Y,25,FALSE)</f>
        <v>Não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Não</v>
      </c>
      <c r="J585" s="10" t="str">
        <f>VLOOKUP(A585,Planilha1!A:Y,25,FALSE)</f>
        <v>Não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Não</v>
      </c>
      <c r="J586" s="10" t="str">
        <f>VLOOKUP(A586,Planilha1!A:Y,25,FALSE)</f>
        <v>Não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Não</v>
      </c>
      <c r="J587" s="10" t="str">
        <f>VLOOKUP(A587,Planilha1!A:Y,25,FALSE)</f>
        <v>Não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Não</v>
      </c>
      <c r="J588" s="10" t="str">
        <f>VLOOKUP(A588,Planilha1!A:Y,25,FALSE)</f>
        <v>Não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Não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Não</v>
      </c>
      <c r="J590" s="10" t="str">
        <f>VLOOKUP(A590,Planilha1!A:Y,25,FALSE)</f>
        <v>Não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Não</v>
      </c>
      <c r="J591" s="10" t="str">
        <f>VLOOKUP(A591,Planilha1!A:Y,25,FALSE)</f>
        <v>Não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Não</v>
      </c>
      <c r="J592" s="10" t="str">
        <f>VLOOKUP(A592,Planilha1!A:Y,25,FALSE)</f>
        <v>Não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Não</v>
      </c>
      <c r="J593" s="10" t="str">
        <f>VLOOKUP(A593,Planilha1!A:Y,25,FALSE)</f>
        <v>Não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Não</v>
      </c>
      <c r="J594" s="10" t="str">
        <f>VLOOKUP(A594,Planilha1!A:Y,25,FALSE)</f>
        <v>Não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Não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Não</v>
      </c>
      <c r="J596" s="10" t="str">
        <f>VLOOKUP(A596,Planilha1!A:Y,25,FALSE)</f>
        <v>Não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Não</v>
      </c>
      <c r="J597" s="10" t="str">
        <f>VLOOKUP(A597,Planilha1!A:Y,25,FALSE)</f>
        <v>Não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Não</v>
      </c>
      <c r="J598" s="10" t="str">
        <f>VLOOKUP(A598,Planilha1!A:Y,25,FALSE)</f>
        <v>Não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Não</v>
      </c>
      <c r="J599" s="10" t="str">
        <f>VLOOKUP(A599,Planilha1!A:Y,25,FALSE)</f>
        <v>Não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Não</v>
      </c>
      <c r="J600" s="10" t="str">
        <f>VLOOKUP(A600,Planilha1!A:Y,25,FALSE)</f>
        <v>Não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Não</v>
      </c>
      <c r="J601" s="10" t="str">
        <f>VLOOKUP(A601,Planilha1!A:Y,25,FALSE)</f>
        <v>Não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Não</v>
      </c>
      <c r="J602" s="10" t="str">
        <f>VLOOKUP(A602,Planilha1!A:Y,25,FALSE)</f>
        <v>Não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Não</v>
      </c>
      <c r="J603" s="10" t="str">
        <f>VLOOKUP(A603,Planilha1!A:Y,25,FALSE)</f>
        <v>Não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Sim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Não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Não</v>
      </c>
      <c r="J605" s="10" t="str">
        <f>VLOOKUP(A605,Planilha1!A:Y,25,FALSE)</f>
        <v>Não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Não</v>
      </c>
      <c r="J606" s="10" t="str">
        <f>VLOOKUP(A606,Planilha1!A:Y,25,FALSE)</f>
        <v>Não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Não</v>
      </c>
      <c r="J607" s="10" t="str">
        <f>VLOOKUP(A607,Planilha1!A:Y,25,FALSE)</f>
        <v>Não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Não</v>
      </c>
      <c r="J608" s="10" t="str">
        <f>VLOOKUP(A608,Planilha1!A:Y,25,FALSE)</f>
        <v>Não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Não</v>
      </c>
      <c r="J609" s="10" t="str">
        <f>VLOOKUP(A609,Planilha1!A:Y,25,FALSE)</f>
        <v>Não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Não</v>
      </c>
      <c r="J610" s="10" t="str">
        <f>VLOOKUP(A610,Planilha1!A:Y,25,FALSE)</f>
        <v>Não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Não</v>
      </c>
      <c r="J611" s="10" t="str">
        <f>VLOOKUP(A611,Planilha1!A:Y,25,FALSE)</f>
        <v>Não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Não</v>
      </c>
      <c r="J612" s="10" t="str">
        <f>VLOOKUP(A612,Planilha1!A:Y,25,FALSE)</f>
        <v>Não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Não</v>
      </c>
      <c r="J613" s="10" t="str">
        <f>VLOOKUP(A613,Planilha1!A:Y,25,FALSE)</f>
        <v>Não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Não</v>
      </c>
      <c r="J614" s="10" t="str">
        <f>VLOOKUP(A614,Planilha1!A:Y,25,FALSE)</f>
        <v>Não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Não</v>
      </c>
      <c r="J615" s="10" t="str">
        <f>VLOOKUP(A615,Planilha1!A:Y,25,FALSE)</f>
        <v>Não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Não</v>
      </c>
      <c r="J616" s="10" t="str">
        <f>VLOOKUP(A616,Planilha1!A:Y,25,FALSE)</f>
        <v>Não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Não</v>
      </c>
      <c r="J617" s="10" t="str">
        <f>VLOOKUP(A617,Planilha1!A:Y,25,FALSE)</f>
        <v>Não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Não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Não</v>
      </c>
      <c r="J619" s="10" t="str">
        <f>VLOOKUP(A619,Planilha1!A:Y,25,FALSE)</f>
        <v>Não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Não</v>
      </c>
      <c r="J620" s="10" t="str">
        <f>VLOOKUP(A620,Planilha1!A:Y,25,FALSE)</f>
        <v>Não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Não</v>
      </c>
      <c r="J621" s="10" t="str">
        <f>VLOOKUP(A621,Planilha1!A:Y,25,FALSE)</f>
        <v>Não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Não</v>
      </c>
      <c r="J622" s="10" t="str">
        <f>VLOOKUP(A622,Planilha1!A:Y,25,FALSE)</f>
        <v>Não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Não</v>
      </c>
      <c r="J623" s="10" t="str">
        <f>VLOOKUP(A623,Planilha1!A:Y,25,FALSE)</f>
        <v>Não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Não</v>
      </c>
      <c r="J624" s="10" t="str">
        <f>VLOOKUP(A624,Planilha1!A:Y,25,FALSE)</f>
        <v>Não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Não</v>
      </c>
      <c r="J625" s="10" t="str">
        <f>VLOOKUP(A625,Planilha1!A:Y,25,FALSE)</f>
        <v>Não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Não</v>
      </c>
      <c r="J626" s="10" t="str">
        <f>VLOOKUP(A626,Planilha1!A:Y,25,FALSE)</f>
        <v>Não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Não</v>
      </c>
      <c r="J627" s="10" t="str">
        <f>VLOOKUP(A627,Planilha1!A:Y,25,FALSE)</f>
        <v>Não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Não</v>
      </c>
      <c r="J628" s="10" t="str">
        <f>VLOOKUP(A628,Planilha1!A:Y,25,FALSE)</f>
        <v>Não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Não</v>
      </c>
      <c r="J629" s="10" t="str">
        <f>VLOOKUP(A629,Planilha1!A:Y,25,FALSE)</f>
        <v>Não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Não</v>
      </c>
      <c r="J630" s="10" t="str">
        <f>VLOOKUP(A630,Planilha1!A:Y,25,FALSE)</f>
        <v>Não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Não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Não</v>
      </c>
      <c r="J632" s="10" t="str">
        <f>VLOOKUP(A632,Planilha1!A:Y,25,FALSE)</f>
        <v>Não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Não</v>
      </c>
      <c r="J633" s="10" t="str">
        <f>VLOOKUP(A633,Planilha1!A:Y,25,FALSE)</f>
        <v>Não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Não</v>
      </c>
      <c r="J634" s="10" t="str">
        <f>VLOOKUP(A634,Planilha1!A:Y,25,FALSE)</f>
        <v>Não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Não</v>
      </c>
      <c r="J635" s="10" t="str">
        <f>VLOOKUP(A635,Planilha1!A:Y,25,FALSE)</f>
        <v>Não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Não</v>
      </c>
      <c r="J636" s="10" t="str">
        <f>VLOOKUP(A636,Planilha1!A:Y,25,FALSE)</f>
        <v>Não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Não</v>
      </c>
      <c r="J637" s="10" t="str">
        <f>VLOOKUP(A637,Planilha1!A:Y,25,FALSE)</f>
        <v>Não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Não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Não</v>
      </c>
      <c r="J639" s="10" t="str">
        <f>VLOOKUP(A639,Planilha1!A:Y,25,FALSE)</f>
        <v>Não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Não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Não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Não</v>
      </c>
      <c r="J642" s="10" t="str">
        <f>VLOOKUP(A642,Planilha1!A:Y,25,FALSE)</f>
        <v>Não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Não</v>
      </c>
      <c r="J643" s="10" t="str">
        <f>VLOOKUP(A643,Planilha1!A:Y,25,FALSE)</f>
        <v>Não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Não</v>
      </c>
      <c r="J644" s="10" t="str">
        <f>VLOOKUP(A644,Planilha1!A:Y,25,FALSE)</f>
        <v>Não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Não</v>
      </c>
      <c r="J645" s="10" t="str">
        <f>VLOOKUP(A645,Planilha1!A:Y,25,FALSE)</f>
        <v>Não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Não</v>
      </c>
      <c r="J646" s="10" t="str">
        <f>VLOOKUP(A646,Planilha1!A:Y,25,FALSE)</f>
        <v>Não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Não</v>
      </c>
      <c r="J647" s="10" t="str">
        <f>VLOOKUP(A647,Planilha1!A:Y,25,FALSE)</f>
        <v>Não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Não</v>
      </c>
      <c r="J648" s="10" t="str">
        <f>VLOOKUP(A648,Planilha1!A:Y,25,FALSE)</f>
        <v>Não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Não</v>
      </c>
      <c r="J649" s="10" t="str">
        <f>VLOOKUP(A649,Planilha1!A:Y,25,FALSE)</f>
        <v>Não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Não</v>
      </c>
      <c r="J650" s="10" t="str">
        <f>VLOOKUP(A650,Planilha1!A:Y,25,FALSE)</f>
        <v>Não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Não</v>
      </c>
      <c r="J651" s="10" t="str">
        <f>VLOOKUP(A651,Planilha1!A:Y,25,FALSE)</f>
        <v>Não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Não</v>
      </c>
      <c r="J652" s="10" t="str">
        <f>VLOOKUP(A652,Planilha1!A:Y,25,FALSE)</f>
        <v>Não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Não</v>
      </c>
      <c r="J653" s="10" t="str">
        <f>VLOOKUP(A653,Planilha1!A:Y,25,FALSE)</f>
        <v>Não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Não</v>
      </c>
      <c r="J654" s="10" t="str">
        <f>VLOOKUP(A654,Planilha1!A:Y,25,FALSE)</f>
        <v>Não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Sim</v>
      </c>
      <c r="H655" s="10" t="str">
        <f>VLOOKUP(A655,Planilha1!A:Y,23,FALSE)</f>
        <v>Sim</v>
      </c>
      <c r="I655" s="10" t="str">
        <f>VLOOKUP(A655,Planilha1!A:Y,24,FALSE)</f>
        <v>Não</v>
      </c>
      <c r="J655" s="10" t="str">
        <f>VLOOKUP(A655,Planilha1!A:Y,25,FALSE)</f>
        <v>Não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Não</v>
      </c>
      <c r="J656" s="10" t="str">
        <f>VLOOKUP(A656,Planilha1!A:Y,25,FALSE)</f>
        <v>Não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Não</v>
      </c>
      <c r="J657" s="10" t="str">
        <f>VLOOKUP(A657,Planilha1!A:Y,25,FALSE)</f>
        <v>Não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Não</v>
      </c>
      <c r="J658" s="10" t="str">
        <f>VLOOKUP(A658,Planilha1!A:Y,25,FALSE)</f>
        <v>Não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Não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Não</v>
      </c>
      <c r="J660" s="10" t="str">
        <f>VLOOKUP(A660,Planilha1!A:Y,25,FALSE)</f>
        <v>Não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Não</v>
      </c>
      <c r="J661" s="10" t="str">
        <f>VLOOKUP(A661,Planilha1!A:Y,25,FALSE)</f>
        <v>Não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Não</v>
      </c>
      <c r="J662" s="10" t="str">
        <f>VLOOKUP(A662,Planilha1!A:Y,25,FALSE)</f>
        <v>Não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Não</v>
      </c>
      <c r="J663" s="10" t="str">
        <f>VLOOKUP(A663,Planilha1!A:Y,25,FALSE)</f>
        <v>Não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Não</v>
      </c>
      <c r="J664" s="10" t="str">
        <f>VLOOKUP(A664,Planilha1!A:Y,25,FALSE)</f>
        <v>Não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Não</v>
      </c>
      <c r="J665" s="10" t="str">
        <f>VLOOKUP(A665,Planilha1!A:Y,25,FALSE)</f>
        <v>Não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Não</v>
      </c>
      <c r="J666" s="10" t="str">
        <f>VLOOKUP(A666,Planilha1!A:Y,25,FALSE)</f>
        <v>Não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Não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Não</v>
      </c>
      <c r="J668" s="10" t="str">
        <f>VLOOKUP(A668,Planilha1!A:Y,25,FALSE)</f>
        <v>Não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Não</v>
      </c>
      <c r="J669" s="10" t="str">
        <f>VLOOKUP(A669,Planilha1!A:Y,25,FALSE)</f>
        <v>Não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Não</v>
      </c>
      <c r="J670" s="10" t="str">
        <f>VLOOKUP(A670,Planilha1!A:Y,25,FALSE)</f>
        <v>Não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Não</v>
      </c>
      <c r="J671" s="10" t="str">
        <f>VLOOKUP(A671,Planilha1!A:Y,25,FALSE)</f>
        <v>Não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Não</v>
      </c>
      <c r="J672" s="10" t="str">
        <f>VLOOKUP(A672,Planilha1!A:Y,25,FALSE)</f>
        <v>Não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Não</v>
      </c>
      <c r="J673" s="10" t="str">
        <f>VLOOKUP(A673,Planilha1!A:Y,25,FALSE)</f>
        <v>Não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Não</v>
      </c>
      <c r="J674" s="10" t="str">
        <f>VLOOKUP(A674,Planilha1!A:Y,25,FALSE)</f>
        <v>Não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Não</v>
      </c>
      <c r="J675" s="10" t="str">
        <f>VLOOKUP(A675,Planilha1!A:Y,25,FALSE)</f>
        <v>Não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Não</v>
      </c>
      <c r="J676" s="10" t="str">
        <f>VLOOKUP(A676,Planilha1!A:Y,25,FALSE)</f>
        <v>Não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Não</v>
      </c>
      <c r="J677" s="10" t="str">
        <f>VLOOKUP(A677,Planilha1!A:Y,25,FALSE)</f>
        <v>Não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Não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Não</v>
      </c>
      <c r="J679" s="10" t="str">
        <f>VLOOKUP(A679,Planilha1!A:Y,25,FALSE)</f>
        <v>Não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Não</v>
      </c>
      <c r="J680" s="10" t="str">
        <f>VLOOKUP(A680,Planilha1!A:Y,25,FALSE)</f>
        <v>Não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Não</v>
      </c>
      <c r="J681" s="10" t="str">
        <f>VLOOKUP(A681,Planilha1!A:Y,25,FALSE)</f>
        <v>Não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Não</v>
      </c>
      <c r="J682" s="10" t="str">
        <f>VLOOKUP(A682,Planilha1!A:Y,25,FALSE)</f>
        <v>Não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Não</v>
      </c>
      <c r="J683" s="10" t="str">
        <f>VLOOKUP(A683,Planilha1!A:Y,25,FALSE)</f>
        <v>Não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Não</v>
      </c>
      <c r="J684" s="10" t="str">
        <f>VLOOKUP(A684,Planilha1!A:Y,25,FALSE)</f>
        <v>Não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Não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Não</v>
      </c>
      <c r="J686" s="10" t="str">
        <f>VLOOKUP(A686,Planilha1!A:Y,25,FALSE)</f>
        <v>Não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Não</v>
      </c>
      <c r="J687" s="10" t="str">
        <f>VLOOKUP(A687,Planilha1!A:Y,25,FALSE)</f>
        <v>Não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Não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Não</v>
      </c>
      <c r="J689" s="10" t="str">
        <f>VLOOKUP(A689,Planilha1!A:Y,25,FALSE)</f>
        <v>Não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Não</v>
      </c>
      <c r="J690" s="10" t="str">
        <f>VLOOKUP(A690,Planilha1!A:Y,25,FALSE)</f>
        <v>Não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Não</v>
      </c>
      <c r="J691" s="10" t="str">
        <f>VLOOKUP(A691,Planilha1!A:Y,25,FALSE)</f>
        <v>Não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Não</v>
      </c>
      <c r="J692" s="10" t="str">
        <f>VLOOKUP(A692,Planilha1!A:Y,25,FALSE)</f>
        <v>Não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Não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Não</v>
      </c>
      <c r="J694" s="10" t="str">
        <f>VLOOKUP(A694,Planilha1!A:Y,25,FALSE)</f>
        <v>Não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Não</v>
      </c>
      <c r="J695" s="10" t="str">
        <f>VLOOKUP(A695,Planilha1!A:Y,25,FALSE)</f>
        <v>Não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Não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Não</v>
      </c>
      <c r="J698" s="10" t="str">
        <f>VLOOKUP(A698,Planilha1!A:Y,25,FALSE)</f>
        <v>Não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Não</v>
      </c>
      <c r="J699" s="10" t="str">
        <f>VLOOKUP(A699,Planilha1!A:Y,25,FALSE)</f>
        <v>Não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Não</v>
      </c>
      <c r="J700" s="10" t="str">
        <f>VLOOKUP(A700,Planilha1!A:Y,25,FALSE)</f>
        <v>Não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Não</v>
      </c>
      <c r="J701" s="10" t="str">
        <f>VLOOKUP(A701,Planilha1!A:Y,25,FALSE)</f>
        <v>Não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Não</v>
      </c>
      <c r="J702" s="10" t="str">
        <f>VLOOKUP(A702,Planilha1!A:Y,25,FALSE)</f>
        <v>Não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Não</v>
      </c>
      <c r="J703" s="10" t="str">
        <f>VLOOKUP(A703,Planilha1!A:Y,25,FALSE)</f>
        <v>Não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Não</v>
      </c>
      <c r="J704" s="10" t="str">
        <f>VLOOKUP(A704,Planilha1!A:Y,25,FALSE)</f>
        <v>Não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Não</v>
      </c>
      <c r="J705" s="10" t="str">
        <f>VLOOKUP(A705,Planilha1!A:Y,25,FALSE)</f>
        <v>Não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Não</v>
      </c>
      <c r="J706" s="10" t="str">
        <f>VLOOKUP(A706,Planilha1!A:Y,25,FALSE)</f>
        <v>Não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Não</v>
      </c>
      <c r="J707" s="10" t="str">
        <f>VLOOKUP(A707,Planilha1!A:Y,25,FALSE)</f>
        <v>Não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Não</v>
      </c>
      <c r="J708" s="10" t="str">
        <f>VLOOKUP(A708,Planilha1!A:Y,25,FALSE)</f>
        <v>Não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Não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Não</v>
      </c>
      <c r="J710" s="10" t="str">
        <f>VLOOKUP(A710,Planilha1!A:Y,25,FALSE)</f>
        <v>Não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Não</v>
      </c>
      <c r="J711" s="10" t="str">
        <f>VLOOKUP(A711,Planilha1!A:Y,25,FALSE)</f>
        <v>Não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Não</v>
      </c>
      <c r="J712" s="10" t="str">
        <f>VLOOKUP(A712,Planilha1!A:Y,25,FALSE)</f>
        <v>Não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Não</v>
      </c>
      <c r="J713" s="10" t="str">
        <f>VLOOKUP(A713,Planilha1!A:Y,25,FALSE)</f>
        <v>Não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Não</v>
      </c>
      <c r="J714" s="10" t="str">
        <f>VLOOKUP(A714,Planilha1!A:Y,25,FALSE)</f>
        <v>Não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Não</v>
      </c>
      <c r="J715" s="10" t="str">
        <f>VLOOKUP(A715,Planilha1!A:Y,25,FALSE)</f>
        <v>Não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Não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Não</v>
      </c>
      <c r="J717" s="10" t="str">
        <f>VLOOKUP(A717,Planilha1!A:Y,25,FALSE)</f>
        <v>Não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Não</v>
      </c>
      <c r="J718" s="10" t="str">
        <f>VLOOKUP(A718,Planilha1!A:Y,25,FALSE)</f>
        <v>Não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Não</v>
      </c>
      <c r="J719" s="10" t="str">
        <f>VLOOKUP(A719,Planilha1!A:Y,25,FALSE)</f>
        <v>Não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Não</v>
      </c>
      <c r="J720" s="10" t="str">
        <f>VLOOKUP(A720,Planilha1!A:Y,25,FALSE)</f>
        <v>Não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Não</v>
      </c>
      <c r="J721" s="10" t="str">
        <f>VLOOKUP(A721,Planilha1!A:Y,25,FALSE)</f>
        <v>Não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Não</v>
      </c>
      <c r="J722" s="10" t="str">
        <f>VLOOKUP(A722,Planilha1!A:Y,25,FALSE)</f>
        <v>Não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Não</v>
      </c>
      <c r="J723" s="10" t="str">
        <f>VLOOKUP(A723,Planilha1!A:Y,25,FALSE)</f>
        <v>Não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Não</v>
      </c>
      <c r="J724" s="10" t="str">
        <f>VLOOKUP(A724,Planilha1!A:Y,25,FALSE)</f>
        <v>Não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Não</v>
      </c>
      <c r="J725" s="10" t="str">
        <f>VLOOKUP(A725,Planilha1!A:Y,25,FALSE)</f>
        <v>Não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Não</v>
      </c>
      <c r="J726" s="10" t="str">
        <f>VLOOKUP(A726,Planilha1!A:Y,25,FALSE)</f>
        <v>Não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Não</v>
      </c>
      <c r="H727" s="10" t="str">
        <f>VLOOKUP(A727,Planilha1!A:Y,23,FALSE)</f>
        <v>Sim</v>
      </c>
      <c r="I727" s="10" t="str">
        <f>VLOOKUP(A727,Planilha1!A:Y,24,FALSE)</f>
        <v>Não</v>
      </c>
      <c r="J727" s="10" t="str">
        <f>VLOOKUP(A727,Planilha1!A:Y,25,FALSE)</f>
        <v>Não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Não</v>
      </c>
      <c r="J728" s="10" t="str">
        <f>VLOOKUP(A728,Planilha1!A:Y,25,FALSE)</f>
        <v>Não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Não</v>
      </c>
      <c r="J729" s="10" t="str">
        <f>VLOOKUP(A729,Planilha1!A:Y,25,FALSE)</f>
        <v>Não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Não</v>
      </c>
      <c r="H730" s="10" t="str">
        <f>VLOOKUP(A730,Planilha1!A:Y,23,FALSE)</f>
        <v>Sim</v>
      </c>
      <c r="I730" s="10" t="str">
        <f>VLOOKUP(A730,Planilha1!A:Y,24,FALSE)</f>
        <v>Não</v>
      </c>
      <c r="J730" s="10" t="str">
        <f>VLOOKUP(A730,Planilha1!A:Y,25,FALSE)</f>
        <v>Não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Não</v>
      </c>
      <c r="J731" s="10" t="str">
        <f>VLOOKUP(A731,Planilha1!A:Y,25,FALSE)</f>
        <v>Não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Sim</v>
      </c>
      <c r="G732" s="10" t="str">
        <f>VLOOKUP(A732,Planilha1!A:Y,22,FALSE)</f>
        <v>Não</v>
      </c>
      <c r="H732" s="10" t="str">
        <f>VLOOKUP(A732,Planilha1!A:Y,23,FALSE)</f>
        <v>Não</v>
      </c>
      <c r="I732" s="10" t="str">
        <f>VLOOKUP(A732,Planilha1!A:Y,24,FALSE)</f>
        <v>Não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Sim</v>
      </c>
      <c r="G733" s="10" t="str">
        <f>VLOOKUP(A733,Planilha1!A:Y,22,FALSE)</f>
        <v>Não</v>
      </c>
      <c r="H733" s="10" t="str">
        <f>VLOOKUP(A733,Planilha1!A:Y,23,FALSE)</f>
        <v>Não</v>
      </c>
      <c r="I733" s="10" t="str">
        <f>VLOOKUP(A733,Planilha1!A:Y,24,FALSE)</f>
        <v>Não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Não</v>
      </c>
      <c r="H734" s="10" t="str">
        <f>VLOOKUP(A734,Planilha1!A:Y,23,FALSE)</f>
        <v>Sim</v>
      </c>
      <c r="I734" s="10" t="str">
        <f>VLOOKUP(A734,Planilha1!A:Y,24,FALSE)</f>
        <v>Não</v>
      </c>
      <c r="J734" s="10" t="str">
        <f>VLOOKUP(A734,Planilha1!A:Y,25,FALSE)</f>
        <v>Não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Não</v>
      </c>
      <c r="H735" s="10" t="str">
        <f>VLOOKUP(A735,Planilha1!A:Y,23,FALSE)</f>
        <v>Sim</v>
      </c>
      <c r="I735" s="10" t="str">
        <f>VLOOKUP(A735,Planilha1!A:Y,24,FALSE)</f>
        <v>Não</v>
      </c>
      <c r="J735" s="10" t="str">
        <f>VLOOKUP(A735,Planilha1!A:Y,25,FALSE)</f>
        <v>Não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Não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Não</v>
      </c>
      <c r="H737" s="10" t="str">
        <f>VLOOKUP(A737,Planilha1!A:Y,23,FALSE)</f>
        <v>Não</v>
      </c>
      <c r="I737" s="10" t="str">
        <f>VLOOKUP(A737,Planilha1!A:Y,24,FALSE)</f>
        <v>Não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Não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Não</v>
      </c>
      <c r="J740" s="10" t="str">
        <f>VLOOKUP(A740,Planilha1!A:Y,25,FALSE)</f>
        <v>Não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Não</v>
      </c>
      <c r="H741" s="10" t="str">
        <f>VLOOKUP(A741,Planilha1!A:Y,23,FALSE)</f>
        <v>Não</v>
      </c>
      <c r="I741" s="10" t="str">
        <f>VLOOKUP(A741,Planilha1!A:Y,24,FALSE)</f>
        <v>Não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Não</v>
      </c>
      <c r="H742" s="10" t="str">
        <f>VLOOKUP(A742,Planilha1!A:Y,23,FALSE)</f>
        <v>Não</v>
      </c>
      <c r="I742" s="10" t="str">
        <f>VLOOKUP(A742,Planilha1!A:Y,24,FALSE)</f>
        <v>Não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Sim</v>
      </c>
      <c r="H743" s="10" t="str">
        <f>VLOOKUP(A743,Planilha1!A:Y,23,FALSE)</f>
        <v>Sim</v>
      </c>
      <c r="I743" s="10" t="str">
        <f>VLOOKUP(A743,Planilha1!A:Y,24,FALSE)</f>
        <v>Não</v>
      </c>
      <c r="J743" s="10" t="str">
        <f>VLOOKUP(A743,Planilha1!A:Y,25,FALSE)</f>
        <v>Não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Não</v>
      </c>
      <c r="H744" s="10" t="str">
        <f>VLOOKUP(A744,Planilha1!A:Y,23,FALSE)</f>
        <v>Não</v>
      </c>
      <c r="I744" s="10" t="str">
        <f>VLOOKUP(A744,Planilha1!A:Y,24,FALSE)</f>
        <v>Não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Não</v>
      </c>
      <c r="H745" s="10" t="str">
        <f>VLOOKUP(A745,Planilha1!A:Y,23,FALSE)</f>
        <v>Sim</v>
      </c>
      <c r="I745" s="10" t="str">
        <f>VLOOKUP(A745,Planilha1!A:Y,24,FALSE)</f>
        <v>Não</v>
      </c>
      <c r="J745" s="10" t="str">
        <f>VLOOKUP(A745,Planilha1!A:Y,25,FALSE)</f>
        <v>Não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Não</v>
      </c>
      <c r="H746" s="10" t="str">
        <f>VLOOKUP(A746,Planilha1!A:Y,23,FALSE)</f>
        <v>Não</v>
      </c>
      <c r="I746" s="10" t="str">
        <f>VLOOKUP(A746,Planilha1!A:Y,24,FALSE)</f>
        <v>Não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Não</v>
      </c>
      <c r="H748" s="10" t="str">
        <f>VLOOKUP(A748,Planilha1!A:Y,23,FALSE)</f>
        <v>Não</v>
      </c>
      <c r="I748" s="10" t="str">
        <f>VLOOKUP(A748,Planilha1!A:Y,24,FALSE)</f>
        <v>Não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Não</v>
      </c>
      <c r="H749" s="10" t="str">
        <f>VLOOKUP(A749,Planilha1!A:Y,23,FALSE)</f>
        <v>Não</v>
      </c>
      <c r="I749" s="10" t="str">
        <f>VLOOKUP(A749,Planilha1!A:Y,24,FALSE)</f>
        <v>Não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Sim</v>
      </c>
      <c r="G750" s="10" t="str">
        <f>VLOOKUP(A750,Planilha1!A:Y,22,FALSE)</f>
        <v>Não</v>
      </c>
      <c r="H750" s="10" t="str">
        <f>VLOOKUP(A750,Planilha1!A:Y,23,FALSE)</f>
        <v>Não</v>
      </c>
      <c r="I750" s="10" t="str">
        <f>VLOOKUP(A750,Planilha1!A:Y,24,FALSE)</f>
        <v>Não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Não</v>
      </c>
      <c r="J751" s="10" t="str">
        <f>VLOOKUP(A751,Planilha1!A:Y,25,FALSE)</f>
        <v>Não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Não</v>
      </c>
      <c r="H752" s="10" t="str">
        <f>VLOOKUP(A752,Planilha1!A:Y,23,FALSE)</f>
        <v>Sim</v>
      </c>
      <c r="I752" s="10" t="str">
        <f>VLOOKUP(A752,Planilha1!A:Y,24,FALSE)</f>
        <v>Não</v>
      </c>
      <c r="J752" s="10" t="str">
        <f>VLOOKUP(A752,Planilha1!A:Y,25,FALSE)</f>
        <v>Não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Não</v>
      </c>
      <c r="H754" s="10" t="str">
        <f>VLOOKUP(A754,Planilha1!A:Y,23,FALSE)</f>
        <v>Não</v>
      </c>
      <c r="I754" s="10" t="str">
        <f>VLOOKUP(A754,Planilha1!A:Y,24,FALSE)</f>
        <v>Não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Sim</v>
      </c>
      <c r="G755" s="10" t="str">
        <f>VLOOKUP(A755,Planilha1!A:Y,22,FALSE)</f>
        <v>Não</v>
      </c>
      <c r="H755" s="10" t="str">
        <f>VLOOKUP(A755,Planilha1!A:Y,23,FALSE)</f>
        <v>Não</v>
      </c>
      <c r="I755" s="10" t="str">
        <f>VLOOKUP(A755,Planilha1!A:Y,24,FALSE)</f>
        <v>Não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Não</v>
      </c>
      <c r="H756" s="10" t="str">
        <f>VLOOKUP(A756,Planilha1!A:Y,23,FALSE)</f>
        <v>Não</v>
      </c>
      <c r="I756" s="10" t="str">
        <f>VLOOKUP(A756,Planilha1!A:Y,24,FALSE)</f>
        <v>Não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Não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Não</v>
      </c>
      <c r="H758" s="10" t="str">
        <f>VLOOKUP(A758,Planilha1!A:Y,23,FALSE)</f>
        <v>Sim</v>
      </c>
      <c r="I758" s="10" t="str">
        <f>VLOOKUP(A758,Planilha1!A:Y,24,FALSE)</f>
        <v>Não</v>
      </c>
      <c r="J758" s="10" t="str">
        <f>VLOOKUP(A758,Planilha1!A:Y,25,FALSE)</f>
        <v>Não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Sim</v>
      </c>
      <c r="H760" s="10" t="str">
        <f>VLOOKUP(A760,Planilha1!A:Y,23,FALSE)</f>
        <v>Não</v>
      </c>
      <c r="I760" s="10" t="str">
        <f>VLOOKUP(A760,Planilha1!A:Y,24,FALSE)</f>
        <v>Não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Não</v>
      </c>
      <c r="H762" s="10" t="str">
        <f>VLOOKUP(A762,Planilha1!A:Y,23,FALSE)</f>
        <v>Não</v>
      </c>
      <c r="I762" s="10" t="str">
        <f>VLOOKUP(A762,Planilha1!A:Y,24,FALSE)</f>
        <v>Não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Não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Não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Não</v>
      </c>
      <c r="H765" s="10" t="str">
        <f>VLOOKUP(A765,Planilha1!A:Y,23,FALSE)</f>
        <v>Sim</v>
      </c>
      <c r="I765" s="10" t="str">
        <f>VLOOKUP(A765,Planilha1!A:Y,24,FALSE)</f>
        <v>Não</v>
      </c>
      <c r="J765" s="10" t="str">
        <f>VLOOKUP(A765,Planilha1!A:Y,25,FALSE)</f>
        <v>Não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Não</v>
      </c>
      <c r="H766" s="10" t="str">
        <f>VLOOKUP(A766,Planilha1!A:Y,23,FALSE)</f>
        <v>Não</v>
      </c>
      <c r="I766" s="10" t="str">
        <f>VLOOKUP(A766,Planilha1!A:Y,24,FALSE)</f>
        <v>Não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Sim</v>
      </c>
      <c r="G767" s="10" t="str">
        <f>VLOOKUP(A767,Planilha1!A:Y,22,FALSE)</f>
        <v>Não</v>
      </c>
      <c r="H767" s="10" t="str">
        <f>VLOOKUP(A767,Planilha1!A:Y,23,FALSE)</f>
        <v>Não</v>
      </c>
      <c r="I767" s="10" t="str">
        <f>VLOOKUP(A767,Planilha1!A:Y,24,FALSE)</f>
        <v>Não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Não</v>
      </c>
      <c r="H768" s="10" t="str">
        <f>VLOOKUP(A768,Planilha1!A:Y,23,FALSE)</f>
        <v>Sim</v>
      </c>
      <c r="I768" s="10" t="str">
        <f>VLOOKUP(A768,Planilha1!A:Y,24,FALSE)</f>
        <v>Não</v>
      </c>
      <c r="J768" s="10" t="str">
        <f>VLOOKUP(A768,Planilha1!A:Y,25,FALSE)</f>
        <v>Não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Sim</v>
      </c>
      <c r="G769" s="10" t="str">
        <f>VLOOKUP(A769,Planilha1!A:Y,22,FALSE)</f>
        <v>Não</v>
      </c>
      <c r="H769" s="10" t="str">
        <f>VLOOKUP(A769,Planilha1!A:Y,23,FALSE)</f>
        <v>Não</v>
      </c>
      <c r="I769" s="10" t="str">
        <f>VLOOKUP(A769,Planilha1!A:Y,24,FALSE)</f>
        <v>Não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Sim</v>
      </c>
      <c r="H770" s="10" t="str">
        <f>VLOOKUP(A770,Planilha1!A:Y,23,FALSE)</f>
        <v>Sim</v>
      </c>
      <c r="I770" s="10" t="str">
        <f>VLOOKUP(A770,Planilha1!A:Y,24,FALSE)</f>
        <v>Não</v>
      </c>
      <c r="J770" s="10" t="str">
        <f>VLOOKUP(A770,Planilha1!A:Y,25,FALSE)</f>
        <v>Não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Não</v>
      </c>
      <c r="H771" s="10" t="str">
        <f>VLOOKUP(A771,Planilha1!A:Y,23,FALSE)</f>
        <v>Não</v>
      </c>
      <c r="I771" s="10" t="str">
        <f>VLOOKUP(A771,Planilha1!A:Y,24,FALSE)</f>
        <v>Não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Não</v>
      </c>
      <c r="H773" s="10" t="str">
        <f>VLOOKUP(A773,Planilha1!A:Y,23,FALSE)</f>
        <v>Sim</v>
      </c>
      <c r="I773" s="10" t="str">
        <f>VLOOKUP(A773,Planilha1!A:Y,24,FALSE)</f>
        <v>Não</v>
      </c>
      <c r="J773" s="10" t="str">
        <f>VLOOKUP(A773,Planilha1!A:Y,25,FALSE)</f>
        <v>Não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Sim</v>
      </c>
      <c r="G774" s="10" t="str">
        <f>VLOOKUP(A774,Planilha1!A:Y,22,FALSE)</f>
        <v>Não</v>
      </c>
      <c r="H774" s="10" t="str">
        <f>VLOOKUP(A774,Planilha1!A:Y,23,FALSE)</f>
        <v>Não</v>
      </c>
      <c r="I774" s="10" t="str">
        <f>VLOOKUP(A774,Planilha1!A:Y,24,FALSE)</f>
        <v>Não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Não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Não</v>
      </c>
      <c r="J776" s="10" t="str">
        <f>VLOOKUP(A776,Planilha1!A:Y,25,FALSE)</f>
        <v>Não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Não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Não</v>
      </c>
      <c r="J778" s="10" t="str">
        <f>VLOOKUP(A778,Planilha1!A:Y,25,FALSE)</f>
        <v>Não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Não</v>
      </c>
      <c r="J780" s="10" t="str">
        <f>VLOOKUP(A780,Planilha1!A:Y,25,FALSE)</f>
        <v>Não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Não</v>
      </c>
      <c r="J781" s="10" t="str">
        <f>VLOOKUP(A781,Planilha1!A:Y,25,FALSE)</f>
        <v>Não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Não</v>
      </c>
      <c r="J782" s="10" t="str">
        <f>VLOOKUP(A782,Planilha1!A:Y,25,FALSE)</f>
        <v>Não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Não</v>
      </c>
      <c r="J783" s="10" t="str">
        <f>VLOOKUP(A783,Planilha1!A:Y,25,FALSE)</f>
        <v>Não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Não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Não</v>
      </c>
      <c r="H786" s="10" t="str">
        <f>VLOOKUP(A786,Planilha1!A:Y,23,FALSE)</f>
        <v>Sim</v>
      </c>
      <c r="I786" s="10" t="str">
        <f>VLOOKUP(A786,Planilha1!A:Y,24,FALSE)</f>
        <v>Não</v>
      </c>
      <c r="J786" s="10" t="str">
        <f>VLOOKUP(A786,Planilha1!A:Y,25,FALSE)</f>
        <v>Não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Não</v>
      </c>
      <c r="J787" s="10" t="str">
        <f>VLOOKUP(A787,Planilha1!A:Y,25,FALSE)</f>
        <v>Não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Não</v>
      </c>
      <c r="J788" s="10" t="str">
        <f>VLOOKUP(A788,Planilha1!A:Y,25,FALSE)</f>
        <v>Não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Não</v>
      </c>
      <c r="J789" s="10" t="str">
        <f>VLOOKUP(A789,Planilha1!A:Y,25,FALSE)</f>
        <v>Não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Não</v>
      </c>
      <c r="J790" s="10" t="str">
        <f>VLOOKUP(A790,Planilha1!A:Y,25,FALSE)</f>
        <v>Não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Não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Não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Não</v>
      </c>
      <c r="J794" s="10" t="str">
        <f>VLOOKUP(A794,Planilha1!A:Y,25,FALSE)</f>
        <v>Não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Não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Não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Não</v>
      </c>
      <c r="H797" s="10" t="str">
        <f>VLOOKUP(A797,Planilha1!A:Y,23,FALSE)</f>
        <v>Não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Não</v>
      </c>
      <c r="J799" s="10" t="str">
        <f>VLOOKUP(A799,Planilha1!A:Y,25,FALSE)</f>
        <v>Não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Não</v>
      </c>
      <c r="J800" s="10" t="str">
        <f>VLOOKUP(A800,Planilha1!A:Y,25,FALSE)</f>
        <v>Não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Não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Não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Sim</v>
      </c>
      <c r="H803" s="10" t="str">
        <f>VLOOKUP(A803,Planilha1!A:Y,23,FALSE)</f>
        <v>Sim</v>
      </c>
      <c r="I803" s="10" t="str">
        <f>VLOOKUP(A803,Planilha1!A:Y,24,FALSE)</f>
        <v>Não</v>
      </c>
      <c r="J803" s="10" t="str">
        <f>VLOOKUP(A803,Planilha1!A:Y,25,FALSE)</f>
        <v>Não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Não</v>
      </c>
      <c r="J804" s="10" t="str">
        <f>VLOOKUP(A804,Planilha1!A:Y,25,FALSE)</f>
        <v>Não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Não</v>
      </c>
      <c r="J805" s="10" t="str">
        <f>VLOOKUP(A805,Planilha1!A:Y,25,FALSE)</f>
        <v>Não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Não</v>
      </c>
      <c r="J806" s="10" t="str">
        <f>VLOOKUP(A806,Planilha1!A:Y,25,FALSE)</f>
        <v>Não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Não</v>
      </c>
      <c r="J807" s="10" t="str">
        <f>VLOOKUP(A807,Planilha1!A:Y,25,FALSE)</f>
        <v>Não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Não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Sim</v>
      </c>
      <c r="H809" s="10" t="str">
        <f>VLOOKUP(A809,Planilha1!A:Y,23,FALSE)</f>
        <v>Sim</v>
      </c>
      <c r="I809" s="10" t="str">
        <f>VLOOKUP(A809,Planilha1!A:Y,24,FALSE)</f>
        <v>Não</v>
      </c>
      <c r="J809" s="10" t="str">
        <f>VLOOKUP(A809,Planilha1!A:Y,25,FALSE)</f>
        <v>Não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Não</v>
      </c>
      <c r="J810" s="10" t="str">
        <f>VLOOKUP(A810,Planilha1!A:Y,25,FALSE)</f>
        <v>Não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Não</v>
      </c>
      <c r="J811" s="10" t="str">
        <f>VLOOKUP(A811,Planilha1!A:Y,25,FALSE)</f>
        <v>Não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Não</v>
      </c>
      <c r="J812" s="10" t="str">
        <f>VLOOKUP(A812,Planilha1!A:Y,25,FALSE)</f>
        <v>Não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Não</v>
      </c>
      <c r="J813" s="10" t="str">
        <f>VLOOKUP(A813,Planilha1!A:Y,25,FALSE)</f>
        <v>Não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Não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Não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Não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Não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Não</v>
      </c>
      <c r="J818" s="10" t="str">
        <f>VLOOKUP(A818,Planilha1!A:Y,25,FALSE)</f>
        <v>Não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Não</v>
      </c>
      <c r="J819" s="10" t="str">
        <f>VLOOKUP(A819,Planilha1!A:Y,25,FALSE)</f>
        <v>Não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Não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Não</v>
      </c>
      <c r="J821" s="10" t="str">
        <f>VLOOKUP(A821,Planilha1!A:Y,25,FALSE)</f>
        <v>Não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Não</v>
      </c>
      <c r="J822" s="10" t="str">
        <f>VLOOKUP(A822,Planilha1!A:Y,25,FALSE)</f>
        <v>Não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Não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Não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Não</v>
      </c>
      <c r="J827" s="10" t="str">
        <f>VLOOKUP(A827,Planilha1!A:Y,25,FALSE)</f>
        <v>Não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Não</v>
      </c>
      <c r="J829" s="10" t="str">
        <f>VLOOKUP(A829,Planilha1!A:Y,25,FALSE)</f>
        <v>Não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Não</v>
      </c>
      <c r="J830" s="10" t="str">
        <f>VLOOKUP(A830,Planilha1!A:Y,25,FALSE)</f>
        <v>Não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Não</v>
      </c>
      <c r="J831" s="10" t="str">
        <f>VLOOKUP(A831,Planilha1!A:Y,25,FALSE)</f>
        <v>Não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Não</v>
      </c>
      <c r="J832" s="10" t="str">
        <f>VLOOKUP(A832,Planilha1!A:Y,25,FALSE)</f>
        <v>Não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Não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Não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Não</v>
      </c>
      <c r="J835" s="10" t="str">
        <f>VLOOKUP(A835,Planilha1!A:Y,25,FALSE)</f>
        <v>Não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Não</v>
      </c>
      <c r="J836" s="10" t="str">
        <f>VLOOKUP(A836,Planilha1!A:Y,25,FALSE)</f>
        <v>Não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Não</v>
      </c>
      <c r="J837" s="10" t="str">
        <f>VLOOKUP(A837,Planilha1!A:Y,25,FALSE)</f>
        <v>Não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Não</v>
      </c>
      <c r="J838" s="10" t="str">
        <f>VLOOKUP(A838,Planilha1!A:Y,25,FALSE)</f>
        <v>Não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Não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Não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Não</v>
      </c>
      <c r="J841" s="10" t="str">
        <f>VLOOKUP(A841,Planilha1!A:Y,25,FALSE)</f>
        <v>Não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Não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Não</v>
      </c>
      <c r="J844" s="10" t="str">
        <f>VLOOKUP(A844,Planilha1!A:Y,25,FALSE)</f>
        <v>Não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Não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Não</v>
      </c>
      <c r="J846" s="10" t="str">
        <f>VLOOKUP(A846,Planilha1!A:Y,25,FALSE)</f>
        <v>Não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Não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Não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Não</v>
      </c>
      <c r="H851" s="10" t="str">
        <f>VLOOKUP(A851,Planilha1!A:Y,23,FALSE)</f>
        <v>Sim</v>
      </c>
      <c r="I851" s="10" t="str">
        <f>VLOOKUP(A851,Planilha1!A:Y,24,FALSE)</f>
        <v>Não</v>
      </c>
      <c r="J851" s="10" t="str">
        <f>VLOOKUP(A851,Planilha1!A:Y,25,FALSE)</f>
        <v>Não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Não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Não</v>
      </c>
      <c r="J853" s="10" t="str">
        <f>VLOOKUP(A853,Planilha1!A:Y,25,FALSE)</f>
        <v>Não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Não</v>
      </c>
      <c r="J854" s="10" t="str">
        <f>VLOOKUP(A854,Planilha1!A:Y,25,FALSE)</f>
        <v>Não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Não</v>
      </c>
      <c r="J855" s="10" t="str">
        <f>VLOOKUP(A855,Planilha1!A:Y,25,FALSE)</f>
        <v>Não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Não</v>
      </c>
      <c r="J856" s="10" t="str">
        <f>VLOOKUP(A856,Planilha1!A:Y,25,FALSE)</f>
        <v>Não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Não</v>
      </c>
      <c r="J857" s="10" t="str">
        <f>VLOOKUP(A857,Planilha1!A:Y,25,FALSE)</f>
        <v>Não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Não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Não</v>
      </c>
      <c r="J860" s="10" t="str">
        <f>VLOOKUP(A860,Planilha1!A:Y,25,FALSE)</f>
        <v>Não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Não</v>
      </c>
      <c r="H861" s="10" t="str">
        <f>VLOOKUP(A861,Planilha1!A:Y,23,FALSE)</f>
        <v>Não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Não</v>
      </c>
      <c r="J862" s="10" t="str">
        <f>VLOOKUP(A862,Planilha1!A:Y,25,FALSE)</f>
        <v>Não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Não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Não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Não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Não</v>
      </c>
      <c r="H866" s="10" t="str">
        <f>VLOOKUP(A866,Planilha1!A:Y,23,FALSE)</f>
        <v>Não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Não</v>
      </c>
      <c r="J867" s="10" t="str">
        <f>VLOOKUP(A867,Planilha1!A:Y,25,FALSE)</f>
        <v>Não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Não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Não</v>
      </c>
      <c r="J869" s="10" t="str">
        <f>VLOOKUP(A869,Planilha1!A:Y,25,FALSE)</f>
        <v>Não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Não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Não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Não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Não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Não</v>
      </c>
      <c r="J875" s="10" t="str">
        <f>VLOOKUP(A875,Planilha1!A:Y,25,FALSE)</f>
        <v>Não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Não</v>
      </c>
      <c r="J876" s="10" t="str">
        <f>VLOOKUP(A876,Planilha1!A:Y,25,FALSE)</f>
        <v>Não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Não</v>
      </c>
      <c r="J877" s="10" t="str">
        <f>VLOOKUP(A877,Planilha1!A:Y,25,FALSE)</f>
        <v>Não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Não</v>
      </c>
      <c r="J878" s="10" t="str">
        <f>VLOOKUP(A878,Planilha1!A:Y,25,FALSE)</f>
        <v>Não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Não</v>
      </c>
      <c r="J879" s="10" t="str">
        <f>VLOOKUP(A879,Planilha1!A:Y,25,FALSE)</f>
        <v>Não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Não</v>
      </c>
      <c r="J880" s="10" t="str">
        <f>VLOOKUP(A880,Planilha1!A:Y,25,FALSE)</f>
        <v>Não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Não</v>
      </c>
      <c r="J881" s="10" t="str">
        <f>VLOOKUP(A881,Planilha1!A:Y,25,FALSE)</f>
        <v>Não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Sim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Não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Não</v>
      </c>
      <c r="J883" s="10" t="str">
        <f>VLOOKUP(A883,Planilha1!A:Y,25,FALSE)</f>
        <v>Não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Não</v>
      </c>
      <c r="J885" s="10" t="str">
        <f>VLOOKUP(A885,Planilha1!A:Y,25,FALSE)</f>
        <v>Não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Não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Não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Não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Não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Sim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Sim</v>
      </c>
      <c r="I891" s="10" t="str">
        <f>VLOOKUP(A891,Planilha1!A:Y,24,FALSE)</f>
        <v>Não</v>
      </c>
      <c r="J891" s="10" t="str">
        <f>VLOOKUP(A891,Planilha1!A:Y,25,FALSE)</f>
        <v>Não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Não</v>
      </c>
      <c r="J892" s="10" t="str">
        <f>VLOOKUP(A892,Planilha1!A:Y,25,FALSE)</f>
        <v>Não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Não</v>
      </c>
      <c r="J893" s="10" t="str">
        <f>VLOOKUP(A893,Planilha1!A:Y,25,FALSE)</f>
        <v>Não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Não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Não</v>
      </c>
      <c r="J895" s="10" t="str">
        <f>VLOOKUP(A895,Planilha1!A:Y,25,FALSE)</f>
        <v>Não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Não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Não</v>
      </c>
      <c r="J897" s="10" t="str">
        <f>VLOOKUP(A897,Planilha1!A:Y,25,FALSE)</f>
        <v>Não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Não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Não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Não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Não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Não</v>
      </c>
      <c r="J902" s="10" t="str">
        <f>VLOOKUP(A902,Planilha1!A:Y,25,FALSE)</f>
        <v>Não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Não</v>
      </c>
      <c r="J903" s="10" t="str">
        <f>VLOOKUP(A903,Planilha1!A:Y,25,FALSE)</f>
        <v>Não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Não</v>
      </c>
      <c r="J904" s="10" t="str">
        <f>VLOOKUP(A904,Planilha1!A:Y,25,FALSE)</f>
        <v>Não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Não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Não</v>
      </c>
      <c r="J906" s="10" t="str">
        <f>VLOOKUP(A906,Planilha1!A:Y,25,FALSE)</f>
        <v>Não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Não</v>
      </c>
      <c r="J908" s="10" t="str">
        <f>VLOOKUP(A908,Planilha1!A:Y,25,FALSE)</f>
        <v>Não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Não</v>
      </c>
      <c r="J910" s="10" t="str">
        <f>VLOOKUP(A910,Planilha1!A:Y,25,FALSE)</f>
        <v>Não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Não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Não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Não</v>
      </c>
      <c r="J913" s="10" t="str">
        <f>VLOOKUP(A913,Planilha1!A:Y,25,FALSE)</f>
        <v>Não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Não</v>
      </c>
      <c r="J915" s="10" t="str">
        <f>VLOOKUP(A915,Planilha1!A:Y,25,FALSE)</f>
        <v>Não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Não</v>
      </c>
      <c r="J916" s="10" t="str">
        <f>VLOOKUP(A916,Planilha1!A:Y,25,FALSE)</f>
        <v>Não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Não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Não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Não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Não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Não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Não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Não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Não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Não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Não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Não</v>
      </c>
      <c r="J939" s="10" t="str">
        <f>VLOOKUP(A939,Planilha1!A:Y,25,FALSE)</f>
        <v>Não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Não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Não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Não</v>
      </c>
      <c r="J947" s="10" t="str">
        <f>VLOOKUP(A947,Planilha1!A:Y,25,FALSE)</f>
        <v>Não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Não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Não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Não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Não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Sim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Não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Não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Não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Não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Não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Não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Não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Não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Não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Não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Não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Não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Não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Não</v>
      </c>
      <c r="J992" s="10" t="str">
        <f>VLOOKUP(A992,Planilha1!A:Y,25,FALSE)</f>
        <v>Não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Não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Não</v>
      </c>
      <c r="J995" s="10" t="str">
        <f>VLOOKUP(A995,Planilha1!A:Y,25,FALSE)</f>
        <v>Não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Não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Não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Não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Não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Não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Não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Não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Não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Não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Não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Não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Não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Sim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Não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Não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Não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Não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Não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Não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Não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Não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Não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Não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Não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Não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Não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Não</v>
      </c>
      <c r="H1090" s="10" t="str">
        <f>VLOOKUP(A1090,Planilha1!A:Y,23,FALSE)</f>
        <v>Não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Não</v>
      </c>
      <c r="H1091" s="10" t="str">
        <f>VLOOKUP(A1091,Planilha1!A:Y,23,FALSE)</f>
        <v>Não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Não</v>
      </c>
      <c r="H1092" s="10" t="str">
        <f>VLOOKUP(A1092,Planilha1!A:Y,23,FALSE)</f>
        <v>Não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Não</v>
      </c>
      <c r="H1093" s="10" t="str">
        <f>VLOOKUP(A1093,Planilha1!A:Y,23,FALSE)</f>
        <v>Não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Não</v>
      </c>
      <c r="H1094" s="10" t="str">
        <f>VLOOKUP(A1094,Planilha1!A:Y,23,FALSE)</f>
        <v>Não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Não</v>
      </c>
      <c r="H1095" s="10" t="str">
        <f>VLOOKUP(A1095,Planilha1!A:Y,23,FALSE)</f>
        <v>Não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Não</v>
      </c>
      <c r="H1096" s="10" t="str">
        <f>VLOOKUP(A1096,Planilha1!A:Y,23,FALSE)</f>
        <v>Não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Não</v>
      </c>
      <c r="H1097" s="10" t="str">
        <f>VLOOKUP(A1097,Planilha1!A:Y,23,FALSE)</f>
        <v>Não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Não</v>
      </c>
      <c r="H1098" s="10" t="str">
        <f>VLOOKUP(A1098,Planilha1!A:Y,23,FALSE)</f>
        <v>Não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Não</v>
      </c>
      <c r="H1099" s="10" t="str">
        <f>VLOOKUP(A1099,Planilha1!A:Y,23,FALSE)</f>
        <v>Não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Não</v>
      </c>
      <c r="H1100" s="10" t="str">
        <f>VLOOKUP(A1100,Planilha1!A:Y,23,FALSE)</f>
        <v>Não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Não</v>
      </c>
      <c r="H1101" s="10" t="str">
        <f>VLOOKUP(A1101,Planilha1!A:Y,23,FALSE)</f>
        <v>Não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Não</v>
      </c>
      <c r="H1102" s="10" t="str">
        <f>VLOOKUP(A1102,Planilha1!A:Y,23,FALSE)</f>
        <v>Não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Não</v>
      </c>
      <c r="H1103" s="10" t="str">
        <f>VLOOKUP(A1103,Planilha1!A:Y,23,FALSE)</f>
        <v>Não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Não</v>
      </c>
      <c r="H1104" s="10" t="str">
        <f>VLOOKUP(A1104,Planilha1!A:Y,23,FALSE)</f>
        <v>Não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Não</v>
      </c>
      <c r="H1105" s="10" t="str">
        <f>VLOOKUP(A1105,Planilha1!A:Y,23,FALSE)</f>
        <v>Não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Não</v>
      </c>
      <c r="H1106" s="10" t="str">
        <f>VLOOKUP(A1106,Planilha1!A:Y,23,FALSE)</f>
        <v>Não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Não</v>
      </c>
      <c r="H1107" s="10" t="str">
        <f>VLOOKUP(A1107,Planilha1!A:Y,23,FALSE)</f>
        <v>Não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Não</v>
      </c>
      <c r="H1108" s="10" t="str">
        <f>VLOOKUP(A1108,Planilha1!A:Y,23,FALSE)</f>
        <v>Não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Não</v>
      </c>
      <c r="H1109" s="10" t="str">
        <f>VLOOKUP(A1109,Planilha1!A:Y,23,FALSE)</f>
        <v>Não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Não</v>
      </c>
      <c r="H1110" s="10" t="str">
        <f>VLOOKUP(A1110,Planilha1!A:Y,23,FALSE)</f>
        <v>Não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Não</v>
      </c>
      <c r="H1111" s="10" t="str">
        <f>VLOOKUP(A1111,Planilha1!A:Y,23,FALSE)</f>
        <v>Não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Não</v>
      </c>
      <c r="H1112" s="10" t="str">
        <f>VLOOKUP(A1112,Planilha1!A:Y,23,FALSE)</f>
        <v>Não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Não</v>
      </c>
      <c r="H1113" s="10" t="str">
        <f>VLOOKUP(A1113,Planilha1!A:Y,23,FALSE)</f>
        <v>Não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Não</v>
      </c>
      <c r="H1114" s="10" t="str">
        <f>VLOOKUP(A1114,Planilha1!A:Y,23,FALSE)</f>
        <v>Não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Não</v>
      </c>
      <c r="H1115" s="10" t="str">
        <f>VLOOKUP(A1115,Planilha1!A:Y,23,FALSE)</f>
        <v>Não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Não</v>
      </c>
      <c r="H1116" s="10" t="str">
        <f>VLOOKUP(A1116,Planilha1!A:Y,23,FALSE)</f>
        <v>Não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Não</v>
      </c>
      <c r="H1117" s="10" t="str">
        <f>VLOOKUP(A1117,Planilha1!A:Y,23,FALSE)</f>
        <v>Não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Não</v>
      </c>
      <c r="H1118" s="10" t="str">
        <f>VLOOKUP(A1118,Planilha1!A:Y,23,FALSE)</f>
        <v>Não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Não</v>
      </c>
      <c r="H1119" s="10" t="str">
        <f>VLOOKUP(A1119,Planilha1!A:Y,23,FALSE)</f>
        <v>Não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Não</v>
      </c>
      <c r="H1120" s="10" t="str">
        <f>VLOOKUP(A1120,Planilha1!A:Y,23,FALSE)</f>
        <v>Não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Não</v>
      </c>
      <c r="H1121" s="10" t="str">
        <f>VLOOKUP(A1121,Planilha1!A:Y,23,FALSE)</f>
        <v>Não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Não</v>
      </c>
      <c r="H1122" s="10" t="str">
        <f>VLOOKUP(A1122,Planilha1!A:Y,23,FALSE)</f>
        <v>Não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Não</v>
      </c>
      <c r="H1123" s="10" t="str">
        <f>VLOOKUP(A1123,Planilha1!A:Y,23,FALSE)</f>
        <v>Não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Não</v>
      </c>
      <c r="H1124" s="10" t="str">
        <f>VLOOKUP(A1124,Planilha1!A:Y,23,FALSE)</f>
        <v>Não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Não</v>
      </c>
      <c r="H1125" s="10" t="str">
        <f>VLOOKUP(A1125,Planilha1!A:Y,23,FALSE)</f>
        <v>Não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Não</v>
      </c>
      <c r="H1126" s="10" t="str">
        <f>VLOOKUP(A1126,Planilha1!A:Y,23,FALSE)</f>
        <v>Não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Não</v>
      </c>
      <c r="H1127" s="10" t="str">
        <f>VLOOKUP(A1127,Planilha1!A:Y,23,FALSE)</f>
        <v>Não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Não</v>
      </c>
      <c r="H1128" s="10" t="str">
        <f>VLOOKUP(A1128,Planilha1!A:Y,23,FALSE)</f>
        <v>Não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Não</v>
      </c>
      <c r="H1129" s="10" t="str">
        <f>VLOOKUP(A1129,Planilha1!A:Y,23,FALSE)</f>
        <v>Não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Não</v>
      </c>
      <c r="H1130" s="10" t="str">
        <f>VLOOKUP(A1130,Planilha1!A:Y,23,FALSE)</f>
        <v>Não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Não</v>
      </c>
      <c r="H1131" s="10" t="str">
        <f>VLOOKUP(A1131,Planilha1!A:Y,23,FALSE)</f>
        <v>Não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Não</v>
      </c>
      <c r="H1132" s="10" t="str">
        <f>VLOOKUP(A1132,Planilha1!A:Y,23,FALSE)</f>
        <v>Não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Não</v>
      </c>
      <c r="H1133" s="10" t="str">
        <f>VLOOKUP(A1133,Planilha1!A:Y,23,FALSE)</f>
        <v>Não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Não</v>
      </c>
      <c r="H1134" s="10" t="str">
        <f>VLOOKUP(A1134,Planilha1!A:Y,23,FALSE)</f>
        <v>Não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Não</v>
      </c>
      <c r="H1135" s="10" t="str">
        <f>VLOOKUP(A1135,Planilha1!A:Y,23,FALSE)</f>
        <v>Não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Não</v>
      </c>
      <c r="H1136" s="10" t="str">
        <f>VLOOKUP(A1136,Planilha1!A:Y,23,FALSE)</f>
        <v>Não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Não</v>
      </c>
      <c r="H1137" s="10" t="str">
        <f>VLOOKUP(A1137,Planilha1!A:Y,23,FALSE)</f>
        <v>Não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Não</v>
      </c>
      <c r="H1138" s="10" t="str">
        <f>VLOOKUP(A1138,Planilha1!A:Y,23,FALSE)</f>
        <v>Não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Não</v>
      </c>
      <c r="H1139" s="10" t="str">
        <f>VLOOKUP(A1139,Planilha1!A:Y,23,FALSE)</f>
        <v>Não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Não</v>
      </c>
      <c r="H1140" s="10" t="str">
        <f>VLOOKUP(A1140,Planilha1!A:Y,23,FALSE)</f>
        <v>Não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Não</v>
      </c>
      <c r="H1141" s="10" t="str">
        <f>VLOOKUP(A1141,Planilha1!A:Y,23,FALSE)</f>
        <v>Não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Não</v>
      </c>
      <c r="H1142" s="10" t="str">
        <f>VLOOKUP(A1142,Planilha1!A:Y,23,FALSE)</f>
        <v>Não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Não</v>
      </c>
      <c r="H1143" s="10" t="str">
        <f>VLOOKUP(A1143,Planilha1!A:Y,23,FALSE)</f>
        <v>Não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Não</v>
      </c>
      <c r="H1144" s="10" t="str">
        <f>VLOOKUP(A1144,Planilha1!A:Y,23,FALSE)</f>
        <v>Não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Não</v>
      </c>
      <c r="H1145" s="10" t="str">
        <f>VLOOKUP(A1145,Planilha1!A:Y,23,FALSE)</f>
        <v>Não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Não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Não</v>
      </c>
      <c r="H1147" s="10" t="str">
        <f>VLOOKUP(A1147,Planilha1!A:Y,23,FALSE)</f>
        <v>Não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Não</v>
      </c>
      <c r="H1148" s="10" t="str">
        <f>VLOOKUP(A1148,Planilha1!A:Y,23,FALSE)</f>
        <v>Não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Não</v>
      </c>
      <c r="H1149" s="10" t="str">
        <f>VLOOKUP(A1149,Planilha1!A:Y,23,FALSE)</f>
        <v>Não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Não</v>
      </c>
      <c r="H1150" s="10" t="str">
        <f>VLOOKUP(A1150,Planilha1!A:Y,23,FALSE)</f>
        <v>Não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Não</v>
      </c>
      <c r="H1151" s="10" t="str">
        <f>VLOOKUP(A1151,Planilha1!A:Y,23,FALSE)</f>
        <v>Não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Não</v>
      </c>
      <c r="H1152" s="10" t="str">
        <f>VLOOKUP(A1152,Planilha1!A:Y,23,FALSE)</f>
        <v>Não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Não</v>
      </c>
      <c r="H1153" s="10" t="str">
        <f>VLOOKUP(A1153,Planilha1!A:Y,23,FALSE)</f>
        <v>Não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Não</v>
      </c>
      <c r="H1154" s="10" t="str">
        <f>VLOOKUP(A1154,Planilha1!A:Y,23,FALSE)</f>
        <v>Não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Não</v>
      </c>
      <c r="H1155" s="10" t="str">
        <f>VLOOKUP(A1155,Planilha1!A:Y,23,FALSE)</f>
        <v>Não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Não</v>
      </c>
      <c r="H1156" s="10" t="str">
        <f>VLOOKUP(A1156,Planilha1!A:Y,23,FALSE)</f>
        <v>Não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Não</v>
      </c>
      <c r="H1157" s="10" t="str">
        <f>VLOOKUP(A1157,Planilha1!A:Y,23,FALSE)</f>
        <v>Não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Não</v>
      </c>
      <c r="H1158" s="10" t="str">
        <f>VLOOKUP(A1158,Planilha1!A:Y,23,FALSE)</f>
        <v>Não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Não</v>
      </c>
      <c r="H1159" s="10" t="str">
        <f>VLOOKUP(A1159,Planilha1!A:Y,23,FALSE)</f>
        <v>Não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Não</v>
      </c>
      <c r="H1160" s="10" t="str">
        <f>VLOOKUP(A1160,Planilha1!A:Y,23,FALSE)</f>
        <v>Não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Não</v>
      </c>
      <c r="H1161" s="10" t="str">
        <f>VLOOKUP(A1161,Planilha1!A:Y,23,FALSE)</f>
        <v>Não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Não</v>
      </c>
      <c r="H1162" s="10" t="str">
        <f>VLOOKUP(A1162,Planilha1!A:Y,23,FALSE)</f>
        <v>Não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Não</v>
      </c>
      <c r="H1163" s="10" t="str">
        <f>VLOOKUP(A1163,Planilha1!A:Y,23,FALSE)</f>
        <v>Não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Não</v>
      </c>
      <c r="H1164" s="10" t="str">
        <f>VLOOKUP(A1164,Planilha1!A:Y,23,FALSE)</f>
        <v>Não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Não</v>
      </c>
      <c r="H1165" s="10" t="str">
        <f>VLOOKUP(A1165,Planilha1!A:Y,23,FALSE)</f>
        <v>Não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Não</v>
      </c>
      <c r="H1166" s="10" t="str">
        <f>VLOOKUP(A1166,Planilha1!A:Y,23,FALSE)</f>
        <v>Não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Não</v>
      </c>
      <c r="H1167" s="10" t="str">
        <f>VLOOKUP(A1167,Planilha1!A:Y,23,FALSE)</f>
        <v>Não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Não</v>
      </c>
      <c r="H1168" s="10" t="str">
        <f>VLOOKUP(A1168,Planilha1!A:Y,23,FALSE)</f>
        <v>Não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Não</v>
      </c>
      <c r="H1169" s="10" t="str">
        <f>VLOOKUP(A1169,Planilha1!A:Y,23,FALSE)</f>
        <v>Não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Não</v>
      </c>
      <c r="H1170" s="10" t="str">
        <f>VLOOKUP(A1170,Planilha1!A:Y,23,FALSE)</f>
        <v>Não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Não</v>
      </c>
      <c r="H1171" s="10" t="str">
        <f>VLOOKUP(A1171,Planilha1!A:Y,23,FALSE)</f>
        <v>Não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Não</v>
      </c>
      <c r="H1172" s="10" t="str">
        <f>VLOOKUP(A1172,Planilha1!A:Y,23,FALSE)</f>
        <v>Não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Não</v>
      </c>
      <c r="H1173" s="10" t="str">
        <f>VLOOKUP(A1173,Planilha1!A:Y,23,FALSE)</f>
        <v>Não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Não</v>
      </c>
      <c r="H1174" s="10" t="str">
        <f>VLOOKUP(A1174,Planilha1!A:Y,23,FALSE)</f>
        <v>Não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Não</v>
      </c>
      <c r="H1175" s="10" t="str">
        <f>VLOOKUP(A1175,Planilha1!A:Y,23,FALSE)</f>
        <v>Não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Não</v>
      </c>
      <c r="H1176" s="10" t="str">
        <f>VLOOKUP(A1176,Planilha1!A:Y,23,FALSE)</f>
        <v>Não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Não</v>
      </c>
      <c r="H1177" s="10" t="str">
        <f>VLOOKUP(A1177,Planilha1!A:Y,23,FALSE)</f>
        <v>Não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Não</v>
      </c>
      <c r="H1178" s="10" t="str">
        <f>VLOOKUP(A1178,Planilha1!A:Y,23,FALSE)</f>
        <v>Não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Não</v>
      </c>
      <c r="H1179" s="10" t="str">
        <f>VLOOKUP(A1179,Planilha1!A:Y,23,FALSE)</f>
        <v>Não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Não</v>
      </c>
      <c r="H1180" s="10" t="str">
        <f>VLOOKUP(A1180,Planilha1!A:Y,23,FALSE)</f>
        <v>Não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Não</v>
      </c>
      <c r="H1181" s="10" t="str">
        <f>VLOOKUP(A1181,Planilha1!A:Y,23,FALSE)</f>
        <v>Não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Não</v>
      </c>
      <c r="H1182" s="10" t="str">
        <f>VLOOKUP(A1182,Planilha1!A:Y,23,FALSE)</f>
        <v>Não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Não</v>
      </c>
      <c r="H1183" s="10" t="str">
        <f>VLOOKUP(A1183,Planilha1!A:Y,23,FALSE)</f>
        <v>Não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Não</v>
      </c>
      <c r="H1184" s="10" t="str">
        <f>VLOOKUP(A1184,Planilha1!A:Y,23,FALSE)</f>
        <v>Não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Não</v>
      </c>
      <c r="H1185" s="10" t="str">
        <f>VLOOKUP(A1185,Planilha1!A:Y,23,FALSE)</f>
        <v>Não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Não</v>
      </c>
      <c r="H1186" s="10" t="str">
        <f>VLOOKUP(A1186,Planilha1!A:Y,23,FALSE)</f>
        <v>Não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Não</v>
      </c>
      <c r="H1187" s="10" t="str">
        <f>VLOOKUP(A1187,Planilha1!A:Y,23,FALSE)</f>
        <v>Não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Não</v>
      </c>
      <c r="H1188" s="10" t="str">
        <f>VLOOKUP(A1188,Planilha1!A:Y,23,FALSE)</f>
        <v>Não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Não</v>
      </c>
      <c r="H1189" s="10" t="str">
        <f>VLOOKUP(A1189,Planilha1!A:Y,23,FALSE)</f>
        <v>Não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Não</v>
      </c>
      <c r="H1190" s="10" t="str">
        <f>VLOOKUP(A1190,Planilha1!A:Y,23,FALSE)</f>
        <v>Não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Não</v>
      </c>
      <c r="H1191" s="10" t="str">
        <f>VLOOKUP(A1191,Planilha1!A:Y,23,FALSE)</f>
        <v>Não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Não</v>
      </c>
      <c r="H1192" s="10" t="str">
        <f>VLOOKUP(A1192,Planilha1!A:Y,23,FALSE)</f>
        <v>Não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Não</v>
      </c>
      <c r="H1193" s="10" t="str">
        <f>VLOOKUP(A1193,Planilha1!A:Y,23,FALSE)</f>
        <v>Não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Não</v>
      </c>
      <c r="H1194" s="10" t="str">
        <f>VLOOKUP(A1194,Planilha1!A:Y,23,FALSE)</f>
        <v>Não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Não</v>
      </c>
      <c r="H1195" s="10" t="str">
        <f>VLOOKUP(A1195,Planilha1!A:Y,23,FALSE)</f>
        <v>Não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Não</v>
      </c>
      <c r="H1196" s="10" t="str">
        <f>VLOOKUP(A1196,Planilha1!A:Y,23,FALSE)</f>
        <v>Não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Não</v>
      </c>
      <c r="H1197" s="10" t="str">
        <f>VLOOKUP(A1197,Planilha1!A:Y,23,FALSE)</f>
        <v>Não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Não</v>
      </c>
      <c r="H1198" s="10" t="str">
        <f>VLOOKUP(A1198,Planilha1!A:Y,23,FALSE)</f>
        <v>Não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Não</v>
      </c>
      <c r="H1199" s="10" t="str">
        <f>VLOOKUP(A1199,Planilha1!A:Y,23,FALSE)</f>
        <v>Não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Não</v>
      </c>
      <c r="H1200" s="10" t="str">
        <f>VLOOKUP(A1200,Planilha1!A:Y,23,FALSE)</f>
        <v>Não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Não</v>
      </c>
      <c r="H1201" s="10" t="str">
        <f>VLOOKUP(A1201,Planilha1!A:Y,23,FALSE)</f>
        <v>Não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Não</v>
      </c>
      <c r="H1202" s="10" t="str">
        <f>VLOOKUP(A1202,Planilha1!A:Y,23,FALSE)</f>
        <v>Não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Não</v>
      </c>
      <c r="H1203" s="10" t="str">
        <f>VLOOKUP(A1203,Planilha1!A:Y,23,FALSE)</f>
        <v>Não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Não</v>
      </c>
      <c r="H1204" s="10" t="str">
        <f>VLOOKUP(A1204,Planilha1!A:Y,23,FALSE)</f>
        <v>Não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Não</v>
      </c>
      <c r="H1205" s="10" t="str">
        <f>VLOOKUP(A1205,Planilha1!A:Y,23,FALSE)</f>
        <v>Não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Não</v>
      </c>
      <c r="H1206" s="10" t="str">
        <f>VLOOKUP(A1206,Planilha1!A:Y,23,FALSE)</f>
        <v>Não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Não</v>
      </c>
      <c r="H1207" s="10" t="str">
        <f>VLOOKUP(A1207,Planilha1!A:Y,23,FALSE)</f>
        <v>Não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Não</v>
      </c>
      <c r="H1208" s="10" t="str">
        <f>VLOOKUP(A1208,Planilha1!A:Y,23,FALSE)</f>
        <v>Não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Não</v>
      </c>
      <c r="H1209" s="10" t="str">
        <f>VLOOKUP(A1209,Planilha1!A:Y,23,FALSE)</f>
        <v>Não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Não</v>
      </c>
      <c r="H1210" s="10" t="str">
        <f>VLOOKUP(A1210,Planilha1!A:Y,23,FALSE)</f>
        <v>Não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Não</v>
      </c>
      <c r="H1211" s="10" t="str">
        <f>VLOOKUP(A1211,Planilha1!A:Y,23,FALSE)</f>
        <v>Não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Não</v>
      </c>
      <c r="H1212" s="10" t="str">
        <f>VLOOKUP(A1212,Planilha1!A:Y,23,FALSE)</f>
        <v>Não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Não</v>
      </c>
      <c r="H1213" s="10" t="str">
        <f>VLOOKUP(A1213,Planilha1!A:Y,23,FALSE)</f>
        <v>Não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Não</v>
      </c>
      <c r="H1214" s="10" t="str">
        <f>VLOOKUP(A1214,Planilha1!A:Y,23,FALSE)</f>
        <v>Não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Não</v>
      </c>
      <c r="H1215" s="10" t="str">
        <f>VLOOKUP(A1215,Planilha1!A:Y,23,FALSE)</f>
        <v>Não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Não</v>
      </c>
      <c r="H1216" s="10" t="str">
        <f>VLOOKUP(A1216,Planilha1!A:Y,23,FALSE)</f>
        <v>Não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Não</v>
      </c>
      <c r="H1217" s="10" t="str">
        <f>VLOOKUP(A1217,Planilha1!A:Y,23,FALSE)</f>
        <v>Não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Não</v>
      </c>
      <c r="H1218" s="10" t="str">
        <f>VLOOKUP(A1218,Planilha1!A:Y,23,FALSE)</f>
        <v>Não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Não</v>
      </c>
      <c r="H1219" s="10" t="str">
        <f>VLOOKUP(A1219,Planilha1!A:Y,23,FALSE)</f>
        <v>Não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Não</v>
      </c>
      <c r="H1220" s="10" t="str">
        <f>VLOOKUP(A1220,Planilha1!A:Y,23,FALSE)</f>
        <v>Não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Não</v>
      </c>
      <c r="H1221" s="10" t="str">
        <f>VLOOKUP(A1221,Planilha1!A:Y,23,FALSE)</f>
        <v>Não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Não</v>
      </c>
      <c r="H1222" s="10" t="str">
        <f>VLOOKUP(A1222,Planilha1!A:Y,23,FALSE)</f>
        <v>Não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Não</v>
      </c>
      <c r="H1223" s="10" t="str">
        <f>VLOOKUP(A1223,Planilha1!A:Y,23,FALSE)</f>
        <v>Não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Não</v>
      </c>
      <c r="H1224" s="10" t="str">
        <f>VLOOKUP(A1224,Planilha1!A:Y,23,FALSE)</f>
        <v>Não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Não</v>
      </c>
      <c r="H1225" s="10" t="str">
        <f>VLOOKUP(A1225,Planilha1!A:Y,23,FALSE)</f>
        <v>Não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Não</v>
      </c>
      <c r="H1226" s="10" t="str">
        <f>VLOOKUP(A1226,Planilha1!A:Y,23,FALSE)</f>
        <v>Não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Não</v>
      </c>
      <c r="H1227" s="10" t="str">
        <f>VLOOKUP(A1227,Planilha1!A:Y,23,FALSE)</f>
        <v>Não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Não</v>
      </c>
      <c r="H1228" s="10" t="str">
        <f>VLOOKUP(A1228,Planilha1!A:Y,23,FALSE)</f>
        <v>Não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Não</v>
      </c>
      <c r="H1229" s="10" t="str">
        <f>VLOOKUP(A1229,Planilha1!A:Y,23,FALSE)</f>
        <v>Não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Não</v>
      </c>
      <c r="H1230" s="10" t="str">
        <f>VLOOKUP(A1230,Planilha1!A:Y,23,FALSE)</f>
        <v>Não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Não</v>
      </c>
      <c r="H1231" s="10" t="str">
        <f>VLOOKUP(A1231,Planilha1!A:Y,23,FALSE)</f>
        <v>Não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Não</v>
      </c>
      <c r="H1232" s="10" t="str">
        <f>VLOOKUP(A1232,Planilha1!A:Y,23,FALSE)</f>
        <v>Não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Não</v>
      </c>
      <c r="H1233" s="10" t="str">
        <f>VLOOKUP(A1233,Planilha1!A:Y,23,FALSE)</f>
        <v>Não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Não</v>
      </c>
      <c r="H1234" s="10" t="str">
        <f>VLOOKUP(A1234,Planilha1!A:Y,23,FALSE)</f>
        <v>Não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Não</v>
      </c>
      <c r="H1235" s="10" t="str">
        <f>VLOOKUP(A1235,Planilha1!A:Y,23,FALSE)</f>
        <v>Não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Não</v>
      </c>
      <c r="H1236" s="10" t="str">
        <f>VLOOKUP(A1236,Planilha1!A:Y,23,FALSE)</f>
        <v>Não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Não</v>
      </c>
      <c r="H1237" s="10" t="str">
        <f>VLOOKUP(A1237,Planilha1!A:Y,23,FALSE)</f>
        <v>Não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Não</v>
      </c>
      <c r="H1238" s="10" t="str">
        <f>VLOOKUP(A1238,Planilha1!A:Y,23,FALSE)</f>
        <v>Não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Não</v>
      </c>
      <c r="H1239" s="10" t="str">
        <f>VLOOKUP(A1239,Planilha1!A:Y,23,FALSE)</f>
        <v>Não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Não</v>
      </c>
      <c r="H1240" s="10" t="str">
        <f>VLOOKUP(A1240,Planilha1!A:Y,23,FALSE)</f>
        <v>Não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Não</v>
      </c>
      <c r="H1241" s="10" t="str">
        <f>VLOOKUP(A1241,Planilha1!A:Y,23,FALSE)</f>
        <v>Não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Não</v>
      </c>
      <c r="H1242" s="10" t="str">
        <f>VLOOKUP(A1242,Planilha1!A:Y,23,FALSE)</f>
        <v>Não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Não</v>
      </c>
      <c r="H1243" s="10" t="str">
        <f>VLOOKUP(A1243,Planilha1!A:Y,23,FALSE)</f>
        <v>Não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Não</v>
      </c>
      <c r="H1244" s="10" t="str">
        <f>VLOOKUP(A1244,Planilha1!A:Y,23,FALSE)</f>
        <v>Não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Não</v>
      </c>
      <c r="H1245" s="10" t="str">
        <f>VLOOKUP(A1245,Planilha1!A:Y,23,FALSE)</f>
        <v>Não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Não</v>
      </c>
      <c r="H1246" s="10" t="str">
        <f>VLOOKUP(A1246,Planilha1!A:Y,23,FALSE)</f>
        <v>Não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Não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Não</v>
      </c>
      <c r="H1248" s="10" t="str">
        <f>VLOOKUP(A1248,Planilha1!A:Y,23,FALSE)</f>
        <v>Não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Não</v>
      </c>
      <c r="H1249" s="10" t="str">
        <f>VLOOKUP(A1249,Planilha1!A:Y,23,FALSE)</f>
        <v>Não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Não</v>
      </c>
      <c r="H1250" s="10" t="str">
        <f>VLOOKUP(A1250,Planilha1!A:Y,23,FALSE)</f>
        <v>Não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Não</v>
      </c>
      <c r="H1251" s="10" t="str">
        <f>VLOOKUP(A1251,Planilha1!A:Y,23,FALSE)</f>
        <v>Não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Não</v>
      </c>
      <c r="H1252" s="10" t="str">
        <f>VLOOKUP(A1252,Planilha1!A:Y,23,FALSE)</f>
        <v>Não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Não</v>
      </c>
      <c r="H1253" s="10" t="str">
        <f>VLOOKUP(A1253,Planilha1!A:Y,23,FALSE)</f>
        <v>Não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Não</v>
      </c>
      <c r="H1254" s="10" t="str">
        <f>VLOOKUP(A1254,Planilha1!A:Y,23,FALSE)</f>
        <v>Não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Não</v>
      </c>
      <c r="H1255" s="10" t="str">
        <f>VLOOKUP(A1255,Planilha1!A:Y,23,FALSE)</f>
        <v>Não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Não</v>
      </c>
      <c r="H1256" s="10" t="str">
        <f>VLOOKUP(A1256,Planilha1!A:Y,23,FALSE)</f>
        <v>Não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Não</v>
      </c>
      <c r="H1257" s="10" t="str">
        <f>VLOOKUP(A1257,Planilha1!A:Y,23,FALSE)</f>
        <v>Não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Não</v>
      </c>
      <c r="H1258" s="10" t="str">
        <f>VLOOKUP(A1258,Planilha1!A:Y,23,FALSE)</f>
        <v>Não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Não</v>
      </c>
      <c r="H1259" s="10" t="str">
        <f>VLOOKUP(A1259,Planilha1!A:Y,23,FALSE)</f>
        <v>Não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Não</v>
      </c>
      <c r="H1260" s="10" t="str">
        <f>VLOOKUP(A1260,Planilha1!A:Y,23,FALSE)</f>
        <v>Não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Não</v>
      </c>
      <c r="H1261" s="10" t="str">
        <f>VLOOKUP(A1261,Planilha1!A:Y,23,FALSE)</f>
        <v>Não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Não</v>
      </c>
      <c r="H1262" s="10" t="str">
        <f>VLOOKUP(A1262,Planilha1!A:Y,23,FALSE)</f>
        <v>Não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Não</v>
      </c>
      <c r="H1263" s="10" t="str">
        <f>VLOOKUP(A1263,Planilha1!A:Y,23,FALSE)</f>
        <v>Não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Não</v>
      </c>
      <c r="H1264" s="10" t="str">
        <f>VLOOKUP(A1264,Planilha1!A:Y,23,FALSE)</f>
        <v>Não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Não</v>
      </c>
      <c r="H1265" s="10" t="str">
        <f>VLOOKUP(A1265,Planilha1!A:Y,23,FALSE)</f>
        <v>Não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Não</v>
      </c>
      <c r="H1266" s="10" t="str">
        <f>VLOOKUP(A1266,Planilha1!A:Y,23,FALSE)</f>
        <v>Não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Não</v>
      </c>
      <c r="H1267" s="10" t="str">
        <f>VLOOKUP(A1267,Planilha1!A:Y,23,FALSE)</f>
        <v>Não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Não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Não</v>
      </c>
      <c r="H1269" s="10" t="str">
        <f>VLOOKUP(A1269,Planilha1!A:Y,23,FALSE)</f>
        <v>Não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Não</v>
      </c>
      <c r="H1270" s="10" t="str">
        <f>VLOOKUP(A1270,Planilha1!A:Y,23,FALSE)</f>
        <v>Não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Não</v>
      </c>
      <c r="H1271" s="10" t="str">
        <f>VLOOKUP(A1271,Planilha1!A:Y,23,FALSE)</f>
        <v>Não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Não</v>
      </c>
      <c r="H1272" s="10" t="str">
        <f>VLOOKUP(A1272,Planilha1!A:Y,23,FALSE)</f>
        <v>Não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Não</v>
      </c>
      <c r="H1273" s="10" t="str">
        <f>VLOOKUP(A1273,Planilha1!A:Y,23,FALSE)</f>
        <v>Não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Não</v>
      </c>
      <c r="H1274" s="10" t="str">
        <f>VLOOKUP(A1274,Planilha1!A:Y,23,FALSE)</f>
        <v>Não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Não</v>
      </c>
      <c r="H1275" s="10" t="str">
        <f>VLOOKUP(A1275,Planilha1!A:Y,23,FALSE)</f>
        <v>Não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Não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Não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Não</v>
      </c>
      <c r="H1277" s="10" t="str">
        <f>VLOOKUP(A1277,Planilha1!A:Y,23,FALSE)</f>
        <v>Não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Não</v>
      </c>
      <c r="H1278" s="10" t="str">
        <f>VLOOKUP(A1278,Planilha1!A:Y,23,FALSE)</f>
        <v>Não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Não</v>
      </c>
      <c r="H1279" s="10" t="str">
        <f>VLOOKUP(A1279,Planilha1!A:Y,23,FALSE)</f>
        <v>Não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Não</v>
      </c>
      <c r="H1280" s="10" t="str">
        <f>VLOOKUP(A1280,Planilha1!A:Y,23,FALSE)</f>
        <v>Não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Não</v>
      </c>
      <c r="H1281" s="10" t="str">
        <f>VLOOKUP(A1281,Planilha1!A:Y,23,FALSE)</f>
        <v>Não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Não</v>
      </c>
      <c r="H1282" s="10" t="str">
        <f>VLOOKUP(A1282,Planilha1!A:Y,23,FALSE)</f>
        <v>Não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Não</v>
      </c>
      <c r="H1283" s="10" t="str">
        <f>VLOOKUP(A1283,Planilha1!A:Y,23,FALSE)</f>
        <v>Não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Não</v>
      </c>
      <c r="H1284" s="10" t="str">
        <f>VLOOKUP(A1284,Planilha1!A:Y,23,FALSE)</f>
        <v>Não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Não</v>
      </c>
      <c r="H1285" s="10" t="str">
        <f>VLOOKUP(A1285,Planilha1!A:Y,23,FALSE)</f>
        <v>Não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Não</v>
      </c>
      <c r="H1286" s="10" t="str">
        <f>VLOOKUP(A1286,Planilha1!A:Y,23,FALSE)</f>
        <v>Não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Não</v>
      </c>
      <c r="H1287" s="10" t="str">
        <f>VLOOKUP(A1287,Planilha1!A:Y,23,FALSE)</f>
        <v>Não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Não</v>
      </c>
      <c r="H1288" s="10" t="str">
        <f>VLOOKUP(A1288,Planilha1!A:Y,23,FALSE)</f>
        <v>Não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Não</v>
      </c>
      <c r="H1289" s="10" t="str">
        <f>VLOOKUP(A1289,Planilha1!A:Y,23,FALSE)</f>
        <v>Não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Não</v>
      </c>
      <c r="H1290" s="10" t="str">
        <f>VLOOKUP(A1290,Planilha1!A:Y,23,FALSE)</f>
        <v>Não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Não</v>
      </c>
      <c r="H1291" s="10" t="str">
        <f>VLOOKUP(A1291,Planilha1!A:Y,23,FALSE)</f>
        <v>Não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Não</v>
      </c>
      <c r="H1292" s="10" t="str">
        <f>VLOOKUP(A1292,Planilha1!A:Y,23,FALSE)</f>
        <v>Não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Não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Não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Não</v>
      </c>
      <c r="H1294" s="10" t="str">
        <f>VLOOKUP(A1294,Planilha1!A:Y,23,FALSE)</f>
        <v>Não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Não</v>
      </c>
      <c r="H1295" s="10" t="str">
        <f>VLOOKUP(A1295,Planilha1!A:Y,23,FALSE)</f>
        <v>Não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Não</v>
      </c>
      <c r="H1296" s="10" t="str">
        <f>VLOOKUP(A1296,Planilha1!A:Y,23,FALSE)</f>
        <v>Não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Não</v>
      </c>
      <c r="H1297" s="10" t="str">
        <f>VLOOKUP(A1297,Planilha1!A:Y,23,FALSE)</f>
        <v>Não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Não</v>
      </c>
      <c r="H1298" s="10" t="str">
        <f>VLOOKUP(A1298,Planilha1!A:Y,23,FALSE)</f>
        <v>Não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Não</v>
      </c>
      <c r="H1299" s="10" t="str">
        <f>VLOOKUP(A1299,Planilha1!A:Y,23,FALSE)</f>
        <v>Não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Não</v>
      </c>
      <c r="H1300" s="10" t="str">
        <f>VLOOKUP(A1300,Planilha1!A:Y,23,FALSE)</f>
        <v>Não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Não</v>
      </c>
      <c r="H1301" s="10" t="str">
        <f>VLOOKUP(A1301,Planilha1!A:Y,23,FALSE)</f>
        <v>Não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Não</v>
      </c>
      <c r="H1302" s="10" t="str">
        <f>VLOOKUP(A1302,Planilha1!A:Y,23,FALSE)</f>
        <v>Não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Não</v>
      </c>
      <c r="H1303" s="10" t="str">
        <f>VLOOKUP(A1303,Planilha1!A:Y,23,FALSE)</f>
        <v>Não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Não</v>
      </c>
      <c r="H1304" s="10" t="str">
        <f>VLOOKUP(A1304,Planilha1!A:Y,23,FALSE)</f>
        <v>Não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Não</v>
      </c>
      <c r="H1305" s="10" t="str">
        <f>VLOOKUP(A1305,Planilha1!A:Y,23,FALSE)</f>
        <v>Não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Não</v>
      </c>
      <c r="H1306" s="10" t="str">
        <f>VLOOKUP(A1306,Planilha1!A:Y,23,FALSE)</f>
        <v>Não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Não</v>
      </c>
      <c r="H1307" s="10" t="str">
        <f>VLOOKUP(A1307,Planilha1!A:Y,23,FALSE)</f>
        <v>Não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Não</v>
      </c>
      <c r="H1308" s="10" t="str">
        <f>VLOOKUP(A1308,Planilha1!A:Y,23,FALSE)</f>
        <v>Não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Não</v>
      </c>
      <c r="H1309" s="10" t="str">
        <f>VLOOKUP(A1309,Planilha1!A:Y,23,FALSE)</f>
        <v>Não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Não</v>
      </c>
      <c r="H1310" s="10" t="str">
        <f>VLOOKUP(A1310,Planilha1!A:Y,23,FALSE)</f>
        <v>Não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Não</v>
      </c>
      <c r="H1311" s="10" t="str">
        <f>VLOOKUP(A1311,Planilha1!A:Y,23,FALSE)</f>
        <v>Não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Não</v>
      </c>
      <c r="H1312" s="10" t="str">
        <f>VLOOKUP(A1312,Planilha1!A:Y,23,FALSE)</f>
        <v>Não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Não</v>
      </c>
      <c r="H1313" s="10" t="str">
        <f>VLOOKUP(A1313,Planilha1!A:Y,23,FALSE)</f>
        <v>Não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Não</v>
      </c>
      <c r="H1314" s="10" t="str">
        <f>VLOOKUP(A1314,Planilha1!A:Y,23,FALSE)</f>
        <v>Não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Não</v>
      </c>
      <c r="H1315" s="10" t="str">
        <f>VLOOKUP(A1315,Planilha1!A:Y,23,FALSE)</f>
        <v>Não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Não</v>
      </c>
      <c r="H1316" s="10" t="str">
        <f>VLOOKUP(A1316,Planilha1!A:Y,23,FALSE)</f>
        <v>Não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Não</v>
      </c>
      <c r="H1317" s="10" t="str">
        <f>VLOOKUP(A1317,Planilha1!A:Y,23,FALSE)</f>
        <v>Não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Não</v>
      </c>
      <c r="H1318" s="10" t="str">
        <f>VLOOKUP(A1318,Planilha1!A:Y,23,FALSE)</f>
        <v>Não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Não</v>
      </c>
      <c r="H1319" s="10" t="str">
        <f>VLOOKUP(A1319,Planilha1!A:Y,23,FALSE)</f>
        <v>Não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Não</v>
      </c>
      <c r="H1320" s="10" t="str">
        <f>VLOOKUP(A1320,Planilha1!A:Y,23,FALSE)</f>
        <v>Não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Não</v>
      </c>
      <c r="H1321" s="10" t="str">
        <f>VLOOKUP(A1321,Planilha1!A:Y,23,FALSE)</f>
        <v>Não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Não</v>
      </c>
      <c r="H1322" s="10" t="str">
        <f>VLOOKUP(A1322,Planilha1!A:Y,23,FALSE)</f>
        <v>Não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Não</v>
      </c>
      <c r="H1323" s="10" t="str">
        <f>VLOOKUP(A1323,Planilha1!A:Y,23,FALSE)</f>
        <v>Não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Não</v>
      </c>
      <c r="H1324" s="10" t="str">
        <f>VLOOKUP(A1324,Planilha1!A:Y,23,FALSE)</f>
        <v>Não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Não</v>
      </c>
      <c r="H1325" s="10" t="str">
        <f>VLOOKUP(A1325,Planilha1!A:Y,23,FALSE)</f>
        <v>Não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Não</v>
      </c>
      <c r="H1326" s="10" t="str">
        <f>VLOOKUP(A1326,Planilha1!A:Y,23,FALSE)</f>
        <v>Não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Não</v>
      </c>
      <c r="H1327" s="10" t="str">
        <f>VLOOKUP(A1327,Planilha1!A:Y,23,FALSE)</f>
        <v>Não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Não</v>
      </c>
      <c r="H1328" s="10" t="str">
        <f>VLOOKUP(A1328,Planilha1!A:Y,23,FALSE)</f>
        <v>Não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Não</v>
      </c>
      <c r="H1329" s="10" t="str">
        <f>VLOOKUP(A1329,Planilha1!A:Y,23,FALSE)</f>
        <v>Não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Não</v>
      </c>
      <c r="H1330" s="10" t="str">
        <f>VLOOKUP(A1330,Planilha1!A:Y,23,FALSE)</f>
        <v>Não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Não</v>
      </c>
      <c r="H1331" s="10" t="str">
        <f>VLOOKUP(A1331,Planilha1!A:Y,23,FALSE)</f>
        <v>Não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Não</v>
      </c>
      <c r="H1332" s="10" t="str">
        <f>VLOOKUP(A1332,Planilha1!A:Y,23,FALSE)</f>
        <v>Não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Não</v>
      </c>
      <c r="H1333" s="10" t="str">
        <f>VLOOKUP(A1333,Planilha1!A:Y,23,FALSE)</f>
        <v>Não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Não</v>
      </c>
      <c r="H1334" s="10" t="str">
        <f>VLOOKUP(A1334,Planilha1!A:Y,23,FALSE)</f>
        <v>Não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Não</v>
      </c>
      <c r="H1335" s="10" t="str">
        <f>VLOOKUP(A1335,Planilha1!A:Y,23,FALSE)</f>
        <v>Não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Não</v>
      </c>
      <c r="H1336" s="10" t="str">
        <f>VLOOKUP(A1336,Planilha1!A:Y,23,FALSE)</f>
        <v>Não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Não</v>
      </c>
      <c r="H1337" s="10" t="str">
        <f>VLOOKUP(A1337,Planilha1!A:Y,23,FALSE)</f>
        <v>Não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Não</v>
      </c>
      <c r="H1338" s="10" t="str">
        <f>VLOOKUP(A1338,Planilha1!A:Y,23,FALSE)</f>
        <v>Não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Não</v>
      </c>
      <c r="H1339" s="10" t="str">
        <f>VLOOKUP(A1339,Planilha1!A:Y,23,FALSE)</f>
        <v>Não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Não</v>
      </c>
      <c r="H1340" s="10" t="str">
        <f>VLOOKUP(A1340,Planilha1!A:Y,23,FALSE)</f>
        <v>Não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Não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Não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Não</v>
      </c>
      <c r="H1342" s="10" t="str">
        <f>VLOOKUP(A1342,Planilha1!A:Y,23,FALSE)</f>
        <v>Não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Não</v>
      </c>
      <c r="H1343" s="10" t="str">
        <f>VLOOKUP(A1343,Planilha1!A:Y,23,FALSE)</f>
        <v>Não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Não</v>
      </c>
      <c r="H1344" s="10" t="str">
        <f>VLOOKUP(A1344,Planilha1!A:Y,23,FALSE)</f>
        <v>Não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Não</v>
      </c>
      <c r="H1345" s="10" t="str">
        <f>VLOOKUP(A1345,Planilha1!A:Y,23,FALSE)</f>
        <v>Não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Não</v>
      </c>
      <c r="H1346" s="10" t="str">
        <f>VLOOKUP(A1346,Planilha1!A:Y,23,FALSE)</f>
        <v>Não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Não</v>
      </c>
      <c r="H1347" s="10" t="str">
        <f>VLOOKUP(A1347,Planilha1!A:Y,23,FALSE)</f>
        <v>Não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Não</v>
      </c>
      <c r="H1348" s="10" t="str">
        <f>VLOOKUP(A1348,Planilha1!A:Y,23,FALSE)</f>
        <v>Não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Não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Não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Não</v>
      </c>
      <c r="H1350" s="10" t="str">
        <f>VLOOKUP(A1350,Planilha1!A:Y,23,FALSE)</f>
        <v>Não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Não</v>
      </c>
      <c r="H1351" s="10" t="str">
        <f>VLOOKUP(A1351,Planilha1!A:Y,23,FALSE)</f>
        <v>Não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Não</v>
      </c>
      <c r="H1352" s="10" t="str">
        <f>VLOOKUP(A1352,Planilha1!A:Y,23,FALSE)</f>
        <v>Não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Não</v>
      </c>
      <c r="H1353" s="10" t="str">
        <f>VLOOKUP(A1353,Planilha1!A:Y,23,FALSE)</f>
        <v>Não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Não</v>
      </c>
      <c r="H1354" s="10" t="str">
        <f>VLOOKUP(A1354,Planilha1!A:Y,23,FALSE)</f>
        <v>Não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Não</v>
      </c>
      <c r="H1355" s="10" t="str">
        <f>VLOOKUP(A1355,Planilha1!A:Y,23,FALSE)</f>
        <v>Não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Não</v>
      </c>
      <c r="H1356" s="10" t="str">
        <f>VLOOKUP(A1356,Planilha1!A:Y,23,FALSE)</f>
        <v>Não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Não</v>
      </c>
      <c r="H1357" s="10" t="str">
        <f>VLOOKUP(A1357,Planilha1!A:Y,23,FALSE)</f>
        <v>Não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Não</v>
      </c>
      <c r="H1358" s="10" t="str">
        <f>VLOOKUP(A1358,Planilha1!A:Y,23,FALSE)</f>
        <v>Não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Não</v>
      </c>
      <c r="H1359" s="10" t="str">
        <f>VLOOKUP(A1359,Planilha1!A:Y,23,FALSE)</f>
        <v>Não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Não</v>
      </c>
      <c r="H1360" s="10" t="str">
        <f>VLOOKUP(A1360,Planilha1!A:Y,23,FALSE)</f>
        <v>Não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Não</v>
      </c>
      <c r="H1361" s="10" t="str">
        <f>VLOOKUP(A1361,Planilha1!A:Y,23,FALSE)</f>
        <v>Não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Não</v>
      </c>
      <c r="H1362" s="10" t="str">
        <f>VLOOKUP(A1362,Planilha1!A:Y,23,FALSE)</f>
        <v>Não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Não</v>
      </c>
      <c r="H1363" s="10" t="str">
        <f>VLOOKUP(A1363,Planilha1!A:Y,23,FALSE)</f>
        <v>Não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Não</v>
      </c>
      <c r="H1364" s="10" t="str">
        <f>VLOOKUP(A1364,Planilha1!A:Y,23,FALSE)</f>
        <v>Não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Não</v>
      </c>
      <c r="H1365" s="10" t="str">
        <f>VLOOKUP(A1365,Planilha1!A:Y,23,FALSE)</f>
        <v>Não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Não</v>
      </c>
      <c r="H1366" s="10" t="str">
        <f>VLOOKUP(A1366,Planilha1!A:Y,23,FALSE)</f>
        <v>Não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Não</v>
      </c>
      <c r="H1367" s="10" t="str">
        <f>VLOOKUP(A1367,Planilha1!A:Y,23,FALSE)</f>
        <v>Não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Não</v>
      </c>
      <c r="H1368" s="10" t="str">
        <f>VLOOKUP(A1368,Planilha1!A:Y,23,FALSE)</f>
        <v>Não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Não</v>
      </c>
      <c r="H1369" s="10" t="str">
        <f>VLOOKUP(A1369,Planilha1!A:Y,23,FALSE)</f>
        <v>Não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Não</v>
      </c>
      <c r="H1370" s="10" t="str">
        <f>VLOOKUP(A1370,Planilha1!A:Y,23,FALSE)</f>
        <v>Não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Não</v>
      </c>
      <c r="H1371" s="10" t="str">
        <f>VLOOKUP(A1371,Planilha1!A:Y,23,FALSE)</f>
        <v>Não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Não</v>
      </c>
      <c r="H1372" s="10" t="str">
        <f>VLOOKUP(A1372,Planilha1!A:Y,23,FALSE)</f>
        <v>Não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Não</v>
      </c>
      <c r="H1373" s="10" t="str">
        <f>VLOOKUP(A1373,Planilha1!A:Y,23,FALSE)</f>
        <v>Não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Não</v>
      </c>
      <c r="H1374" s="10" t="str">
        <f>VLOOKUP(A1374,Planilha1!A:Y,23,FALSE)</f>
        <v>Não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Não</v>
      </c>
      <c r="H1375" s="10" t="str">
        <f>VLOOKUP(A1375,Planilha1!A:Y,23,FALSE)</f>
        <v>Não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Não</v>
      </c>
      <c r="H1376" s="10" t="str">
        <f>VLOOKUP(A1376,Planilha1!A:Y,23,FALSE)</f>
        <v>Não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Não</v>
      </c>
      <c r="H1377" s="10" t="str">
        <f>VLOOKUP(A1377,Planilha1!A:Y,23,FALSE)</f>
        <v>Não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Não</v>
      </c>
      <c r="H1378" s="10" t="str">
        <f>VLOOKUP(A1378,Planilha1!A:Y,23,FALSE)</f>
        <v>Não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Não</v>
      </c>
      <c r="H1379" s="10" t="str">
        <f>VLOOKUP(A1379,Planilha1!A:Y,23,FALSE)</f>
        <v>Não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Não</v>
      </c>
      <c r="H1380" s="10" t="str">
        <f>VLOOKUP(A1380,Planilha1!A:Y,23,FALSE)</f>
        <v>Não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Não</v>
      </c>
      <c r="H1381" s="10" t="str">
        <f>VLOOKUP(A1381,Planilha1!A:Y,23,FALSE)</f>
        <v>Não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Não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Não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Não</v>
      </c>
      <c r="H1383" s="10" t="str">
        <f>VLOOKUP(A1383,Planilha1!A:Y,23,FALSE)</f>
        <v>Não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Não</v>
      </c>
      <c r="H1384" s="10" t="str">
        <f>VLOOKUP(A1384,Planilha1!A:Y,23,FALSE)</f>
        <v>Não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Não</v>
      </c>
      <c r="H1385" s="10" t="str">
        <f>VLOOKUP(A1385,Planilha1!A:Y,23,FALSE)</f>
        <v>Não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Não</v>
      </c>
      <c r="H1386" s="10" t="str">
        <f>VLOOKUP(A1386,Planilha1!A:Y,23,FALSE)</f>
        <v>Não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Não</v>
      </c>
      <c r="H1387" s="10" t="str">
        <f>VLOOKUP(A1387,Planilha1!A:Y,23,FALSE)</f>
        <v>Não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Não</v>
      </c>
      <c r="H1388" s="10" t="str">
        <f>VLOOKUP(A1388,Planilha1!A:Y,23,FALSE)</f>
        <v>Não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Não</v>
      </c>
      <c r="H1389" s="10" t="str">
        <f>VLOOKUP(A1389,Planilha1!A:Y,23,FALSE)</f>
        <v>Não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Não</v>
      </c>
      <c r="H1390" s="10" t="str">
        <f>VLOOKUP(A1390,Planilha1!A:Y,23,FALSE)</f>
        <v>Não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Não</v>
      </c>
      <c r="H1391" s="10" t="str">
        <f>VLOOKUP(A1391,Planilha1!A:Y,23,FALSE)</f>
        <v>Não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Não</v>
      </c>
      <c r="H1392" s="10" t="str">
        <f>VLOOKUP(A1392,Planilha1!A:Y,23,FALSE)</f>
        <v>Não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Não</v>
      </c>
      <c r="H1393" s="10" t="str">
        <f>VLOOKUP(A1393,Planilha1!A:Y,23,FALSE)</f>
        <v>Não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Não</v>
      </c>
      <c r="H1394" s="10" t="str">
        <f>VLOOKUP(A1394,Planilha1!A:Y,23,FALSE)</f>
        <v>Não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Não</v>
      </c>
      <c r="H1395" s="10" t="str">
        <f>VLOOKUP(A1395,Planilha1!A:Y,23,FALSE)</f>
        <v>Não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Não</v>
      </c>
      <c r="H1396" s="10" t="str">
        <f>VLOOKUP(A1396,Planilha1!A:Y,23,FALSE)</f>
        <v>Não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Não</v>
      </c>
      <c r="H1397" s="10" t="str">
        <f>VLOOKUP(A1397,Planilha1!A:Y,23,FALSE)</f>
        <v>Não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Não</v>
      </c>
      <c r="H1398" s="10" t="str">
        <f>VLOOKUP(A1398,Planilha1!A:Y,23,FALSE)</f>
        <v>Não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Não</v>
      </c>
      <c r="H1399" s="10" t="str">
        <f>VLOOKUP(A1399,Planilha1!A:Y,23,FALSE)</f>
        <v>Não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Não</v>
      </c>
      <c r="H1400" s="10" t="str">
        <f>VLOOKUP(A1400,Planilha1!A:Y,23,FALSE)</f>
        <v>Não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Não</v>
      </c>
      <c r="H1401" s="10" t="str">
        <f>VLOOKUP(A1401,Planilha1!A:Y,23,FALSE)</f>
        <v>Não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Não</v>
      </c>
      <c r="H1402" s="10" t="str">
        <f>VLOOKUP(A1402,Planilha1!A:Y,23,FALSE)</f>
        <v>Não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Não</v>
      </c>
      <c r="H1403" s="10" t="str">
        <f>VLOOKUP(A1403,Planilha1!A:Y,23,FALSE)</f>
        <v>Não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Não</v>
      </c>
      <c r="H1404" s="10" t="str">
        <f>VLOOKUP(A1404,Planilha1!A:Y,23,FALSE)</f>
        <v>Não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Não</v>
      </c>
      <c r="H1405" s="10" t="str">
        <f>VLOOKUP(A1405,Planilha1!A:Y,23,FALSE)</f>
        <v>Não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Não</v>
      </c>
      <c r="H1406" s="10" t="str">
        <f>VLOOKUP(A1406,Planilha1!A:Y,23,FALSE)</f>
        <v>Não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Não</v>
      </c>
      <c r="H1407" s="10" t="str">
        <f>VLOOKUP(A1407,Planilha1!A:Y,23,FALSE)</f>
        <v>Não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Não</v>
      </c>
      <c r="H1408" s="10" t="str">
        <f>VLOOKUP(A1408,Planilha1!A:Y,23,FALSE)</f>
        <v>Não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Não</v>
      </c>
      <c r="H1409" s="10" t="str">
        <f>VLOOKUP(A1409,Planilha1!A:Y,23,FALSE)</f>
        <v>Não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Não</v>
      </c>
      <c r="H1410" s="10" t="str">
        <f>VLOOKUP(A1410,Planilha1!A:Y,23,FALSE)</f>
        <v>Não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Não</v>
      </c>
      <c r="H1411" s="10" t="str">
        <f>VLOOKUP(A1411,Planilha1!A:Y,23,FALSE)</f>
        <v>Não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Não</v>
      </c>
      <c r="H1412" s="10" t="str">
        <f>VLOOKUP(A1412,Planilha1!A:Y,23,FALSE)</f>
        <v>Não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Não</v>
      </c>
      <c r="H1413" s="10" t="str">
        <f>VLOOKUP(A1413,Planilha1!A:Y,23,FALSE)</f>
        <v>Não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Não</v>
      </c>
      <c r="H1414" s="10" t="str">
        <f>VLOOKUP(A1414,Planilha1!A:Y,23,FALSE)</f>
        <v>Não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Não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Não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Não</v>
      </c>
      <c r="H1416" s="10" t="str">
        <f>VLOOKUP(A1416,Planilha1!A:Y,23,FALSE)</f>
        <v>Não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Não</v>
      </c>
      <c r="H1417" s="10" t="str">
        <f>VLOOKUP(A1417,Planilha1!A:Y,23,FALSE)</f>
        <v>Não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Não</v>
      </c>
      <c r="H1418" s="10" t="str">
        <f>VLOOKUP(A1418,Planilha1!A:Y,23,FALSE)</f>
        <v>Não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Não</v>
      </c>
      <c r="H1419" s="10" t="str">
        <f>VLOOKUP(A1419,Planilha1!A:Y,23,FALSE)</f>
        <v>Não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Não</v>
      </c>
      <c r="H1420" s="10" t="str">
        <f>VLOOKUP(A1420,Planilha1!A:Y,23,FALSE)</f>
        <v>Não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Não</v>
      </c>
      <c r="H1421" s="10" t="str">
        <f>VLOOKUP(A1421,Planilha1!A:Y,23,FALSE)</f>
        <v>Não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Não</v>
      </c>
      <c r="H1422" s="10" t="str">
        <f>VLOOKUP(A1422,Planilha1!A:Y,23,FALSE)</f>
        <v>Não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Não</v>
      </c>
      <c r="H1423" s="10" t="str">
        <f>VLOOKUP(A1423,Planilha1!A:Y,23,FALSE)</f>
        <v>Não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Não</v>
      </c>
      <c r="H1424" s="10" t="str">
        <f>VLOOKUP(A1424,Planilha1!A:Y,23,FALSE)</f>
        <v>Não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Não</v>
      </c>
      <c r="H1425" s="10" t="str">
        <f>VLOOKUP(A1425,Planilha1!A:Y,23,FALSE)</f>
        <v>Não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Não</v>
      </c>
      <c r="H1426" s="10" t="str">
        <f>VLOOKUP(A1426,Planilha1!A:Y,23,FALSE)</f>
        <v>Não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Não</v>
      </c>
      <c r="H1427" s="10" t="str">
        <f>VLOOKUP(A1427,Planilha1!A:Y,23,FALSE)</f>
        <v>Não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Não</v>
      </c>
      <c r="H1428" s="10" t="str">
        <f>VLOOKUP(A1428,Planilha1!A:Y,23,FALSE)</f>
        <v>Não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Não</v>
      </c>
      <c r="H1429" s="10" t="str">
        <f>VLOOKUP(A1429,Planilha1!A:Y,23,FALSE)</f>
        <v>Não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Não</v>
      </c>
      <c r="H1430" s="10" t="str">
        <f>VLOOKUP(A1430,Planilha1!A:Y,23,FALSE)</f>
        <v>Não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Não</v>
      </c>
      <c r="H1431" s="10" t="str">
        <f>VLOOKUP(A1431,Planilha1!A:Y,23,FALSE)</f>
        <v>Não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Não</v>
      </c>
      <c r="H1432" s="10" t="str">
        <f>VLOOKUP(A1432,Planilha1!A:Y,23,FALSE)</f>
        <v>Não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Não</v>
      </c>
      <c r="H1433" s="10" t="str">
        <f>VLOOKUP(A1433,Planilha1!A:Y,23,FALSE)</f>
        <v>Não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Não</v>
      </c>
      <c r="H1434" s="10" t="str">
        <f>VLOOKUP(A1434,Planilha1!A:Y,23,FALSE)</f>
        <v>Não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Não</v>
      </c>
      <c r="H1435" s="10" t="str">
        <f>VLOOKUP(A1435,Planilha1!A:Y,23,FALSE)</f>
        <v>Não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Não</v>
      </c>
      <c r="H1436" s="10" t="str">
        <f>VLOOKUP(A1436,Planilha1!A:Y,23,FALSE)</f>
        <v>Não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Não</v>
      </c>
      <c r="H1437" s="10" t="str">
        <f>VLOOKUP(A1437,Planilha1!A:Y,23,FALSE)</f>
        <v>Não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Não</v>
      </c>
      <c r="H1438" s="10" t="str">
        <f>VLOOKUP(A1438,Planilha1!A:Y,23,FALSE)</f>
        <v>Não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Não</v>
      </c>
      <c r="H1439" s="10" t="str">
        <f>VLOOKUP(A1439,Planilha1!A:Y,23,FALSE)</f>
        <v>Não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Não</v>
      </c>
      <c r="H1440" s="10" t="str">
        <f>VLOOKUP(A1440,Planilha1!A:Y,23,FALSE)</f>
        <v>Não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Não</v>
      </c>
      <c r="H1441" s="10" t="str">
        <f>VLOOKUP(A1441,Planilha1!A:Y,23,FALSE)</f>
        <v>Não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Não</v>
      </c>
      <c r="H1442" s="10" t="str">
        <f>VLOOKUP(A1442,Planilha1!A:Y,23,FALSE)</f>
        <v>Não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Não</v>
      </c>
      <c r="H1443" s="10" t="str">
        <f>VLOOKUP(A1443,Planilha1!A:Y,23,FALSE)</f>
        <v>Não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Não</v>
      </c>
      <c r="H1444" s="10" t="str">
        <f>VLOOKUP(A1444,Planilha1!A:Y,23,FALSE)</f>
        <v>Não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Não</v>
      </c>
      <c r="H1445" s="10" t="str">
        <f>VLOOKUP(A1445,Planilha1!A:Y,23,FALSE)</f>
        <v>Não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Não</v>
      </c>
      <c r="H1446" s="10" t="str">
        <f>VLOOKUP(A1446,Planilha1!A:Y,23,FALSE)</f>
        <v>Não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Não</v>
      </c>
      <c r="H1447" s="10" t="str">
        <f>VLOOKUP(A1447,Planilha1!A:Y,23,FALSE)</f>
        <v>Não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Não</v>
      </c>
      <c r="H1448" s="10" t="str">
        <f>VLOOKUP(A1448,Planilha1!A:Y,23,FALSE)</f>
        <v>Não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Não</v>
      </c>
      <c r="H1449" s="10" t="str">
        <f>VLOOKUP(A1449,Planilha1!A:Y,23,FALSE)</f>
        <v>Não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Não</v>
      </c>
      <c r="H1450" s="10" t="str">
        <f>VLOOKUP(A1450,Planilha1!A:Y,23,FALSE)</f>
        <v>Não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Não</v>
      </c>
      <c r="H1451" s="10" t="str">
        <f>VLOOKUP(A1451,Planilha1!A:Y,23,FALSE)</f>
        <v>Não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Não</v>
      </c>
      <c r="H1452" s="10" t="str">
        <f>VLOOKUP(A1452,Planilha1!A:Y,23,FALSE)</f>
        <v>Não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Não</v>
      </c>
      <c r="H1453" s="10" t="str">
        <f>VLOOKUP(A1453,Planilha1!A:Y,23,FALSE)</f>
        <v>Não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Não</v>
      </c>
      <c r="H1454" s="10" t="str">
        <f>VLOOKUP(A1454,Planilha1!A:Y,23,FALSE)</f>
        <v>Não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Não</v>
      </c>
      <c r="H1455" s="10" t="str">
        <f>VLOOKUP(A1455,Planilha1!A:Y,23,FALSE)</f>
        <v>Não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Não</v>
      </c>
      <c r="H1456" s="10" t="str">
        <f>VLOOKUP(A1456,Planilha1!A:Y,23,FALSE)</f>
        <v>Não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Não</v>
      </c>
      <c r="H1457" s="10" t="str">
        <f>VLOOKUP(A1457,Planilha1!A:Y,23,FALSE)</f>
        <v>Não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Não</v>
      </c>
      <c r="H1458" s="10" t="str">
        <f>VLOOKUP(A1458,Planilha1!A:Y,23,FALSE)</f>
        <v>Não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Não</v>
      </c>
      <c r="H1459" s="10" t="str">
        <f>VLOOKUP(A1459,Planilha1!A:Y,23,FALSE)</f>
        <v>Não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Não</v>
      </c>
      <c r="H1460" s="10" t="str">
        <f>VLOOKUP(A1460,Planilha1!A:Y,23,FALSE)</f>
        <v>Não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Não</v>
      </c>
      <c r="H1461" s="10" t="str">
        <f>VLOOKUP(A1461,Planilha1!A:Y,23,FALSE)</f>
        <v>Não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Não</v>
      </c>
      <c r="H1462" s="10" t="str">
        <f>VLOOKUP(A1462,Planilha1!A:Y,23,FALSE)</f>
        <v>Não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Não</v>
      </c>
      <c r="H1463" s="10" t="str">
        <f>VLOOKUP(A1463,Planilha1!A:Y,23,FALSE)</f>
        <v>Não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Não</v>
      </c>
      <c r="H1464" s="10" t="str">
        <f>VLOOKUP(A1464,Planilha1!A:Y,23,FALSE)</f>
        <v>Não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Não</v>
      </c>
      <c r="H1465" s="10" t="str">
        <f>VLOOKUP(A1465,Planilha1!A:Y,23,FALSE)</f>
        <v>Não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Não</v>
      </c>
      <c r="H1466" s="10" t="str">
        <f>VLOOKUP(A1466,Planilha1!A:Y,23,FALSE)</f>
        <v>Não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Não</v>
      </c>
      <c r="H1467" s="10" t="str">
        <f>VLOOKUP(A1467,Planilha1!A:Y,23,FALSE)</f>
        <v>Não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Não</v>
      </c>
      <c r="H1468" s="10" t="str">
        <f>VLOOKUP(A1468,Planilha1!A:Y,23,FALSE)</f>
        <v>Não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Não</v>
      </c>
      <c r="H1469" s="10" t="str">
        <f>VLOOKUP(A1469,Planilha1!A:Y,23,FALSE)</f>
        <v>Não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Não</v>
      </c>
      <c r="H1470" s="10" t="str">
        <f>VLOOKUP(A1470,Planilha1!A:Y,23,FALSE)</f>
        <v>Não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Não</v>
      </c>
      <c r="H1471" s="10" t="str">
        <f>VLOOKUP(A1471,Planilha1!A:Y,23,FALSE)</f>
        <v>Não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Não</v>
      </c>
      <c r="H1472" s="10" t="str">
        <f>VLOOKUP(A1472,Planilha1!A:Y,23,FALSE)</f>
        <v>Não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Não</v>
      </c>
      <c r="H1473" s="10" t="str">
        <f>VLOOKUP(A1473,Planilha1!A:Y,23,FALSE)</f>
        <v>Não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Não</v>
      </c>
      <c r="H1474" s="10" t="str">
        <f>VLOOKUP(A1474,Planilha1!A:Y,23,FALSE)</f>
        <v>Não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Não</v>
      </c>
      <c r="H1475" s="10" t="str">
        <f>VLOOKUP(A1475,Planilha1!A:Y,23,FALSE)</f>
        <v>Não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Não</v>
      </c>
      <c r="H1476" s="10" t="str">
        <f>VLOOKUP(A1476,Planilha1!A:Y,23,FALSE)</f>
        <v>Não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Não</v>
      </c>
      <c r="H1477" s="10" t="str">
        <f>VLOOKUP(A1477,Planilha1!A:Y,23,FALSE)</f>
        <v>Não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Não</v>
      </c>
      <c r="H1478" s="10" t="str">
        <f>VLOOKUP(A1478,Planilha1!A:Y,23,FALSE)</f>
        <v>Não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Não</v>
      </c>
      <c r="H1479" s="10" t="str">
        <f>VLOOKUP(A1479,Planilha1!A:Y,23,FALSE)</f>
        <v>Não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Não</v>
      </c>
      <c r="H1480" s="10" t="str">
        <f>VLOOKUP(A1480,Planilha1!A:Y,23,FALSE)</f>
        <v>Não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Não</v>
      </c>
      <c r="H1481" s="10" t="str">
        <f>VLOOKUP(A1481,Planilha1!A:Y,23,FALSE)</f>
        <v>Não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Não</v>
      </c>
      <c r="H1482" s="10" t="str">
        <f>VLOOKUP(A1482,Planilha1!A:Y,23,FALSE)</f>
        <v>Não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Não</v>
      </c>
      <c r="H1483" s="10" t="str">
        <f>VLOOKUP(A1483,Planilha1!A:Y,23,FALSE)</f>
        <v>Não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Não</v>
      </c>
      <c r="H1484" s="10" t="str">
        <f>VLOOKUP(A1484,Planilha1!A:Y,23,FALSE)</f>
        <v>Não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Não</v>
      </c>
      <c r="H1485" s="10" t="str">
        <f>VLOOKUP(A1485,Planilha1!A:Y,23,FALSE)</f>
        <v>Não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Não</v>
      </c>
      <c r="H1486" s="10" t="str">
        <f>VLOOKUP(A1486,Planilha1!A:Y,23,FALSE)</f>
        <v>Não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Não</v>
      </c>
      <c r="H1487" s="10" t="str">
        <f>VLOOKUP(A1487,Planilha1!A:Y,23,FALSE)</f>
        <v>Não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Não</v>
      </c>
      <c r="H1488" s="10" t="str">
        <f>VLOOKUP(A1488,Planilha1!A:Y,23,FALSE)</f>
        <v>Não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Não</v>
      </c>
      <c r="H1489" s="10" t="str">
        <f>VLOOKUP(A1489,Planilha1!A:Y,23,FALSE)</f>
        <v>Não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Não</v>
      </c>
      <c r="H1490" s="10" t="str">
        <f>VLOOKUP(A1490,Planilha1!A:Y,23,FALSE)</f>
        <v>Não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Não</v>
      </c>
      <c r="H1491" s="10" t="str">
        <f>VLOOKUP(A1491,Planilha1!A:Y,23,FALSE)</f>
        <v>Não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Não</v>
      </c>
      <c r="H1492" s="10" t="str">
        <f>VLOOKUP(A1492,Planilha1!A:Y,23,FALSE)</f>
        <v>Não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Não</v>
      </c>
      <c r="H1493" s="10" t="str">
        <f>VLOOKUP(A1493,Planilha1!A:Y,23,FALSE)</f>
        <v>Não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Não</v>
      </c>
      <c r="H1494" s="10" t="str">
        <f>VLOOKUP(A1494,Planilha1!A:Y,23,FALSE)</f>
        <v>Não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Não</v>
      </c>
      <c r="H1495" s="10" t="str">
        <f>VLOOKUP(A1495,Planilha1!A:Y,23,FALSE)</f>
        <v>Não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Não</v>
      </c>
      <c r="H1496" s="10" t="str">
        <f>VLOOKUP(A1496,Planilha1!A:Y,23,FALSE)</f>
        <v>Não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Não</v>
      </c>
      <c r="H1497" s="10" t="str">
        <f>VLOOKUP(A1497,Planilha1!A:Y,23,FALSE)</f>
        <v>Não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Não</v>
      </c>
      <c r="H1498" s="10" t="str">
        <f>VLOOKUP(A1498,Planilha1!A:Y,23,FALSE)</f>
        <v>Não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Não</v>
      </c>
      <c r="H1499" s="10" t="str">
        <f>VLOOKUP(A1499,Planilha1!A:Y,23,FALSE)</f>
        <v>Não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Não</v>
      </c>
      <c r="H1500" s="10" t="str">
        <f>VLOOKUP(A1500,Planilha1!A:Y,23,FALSE)</f>
        <v>Não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Não</v>
      </c>
      <c r="H1501" s="10" t="str">
        <f>VLOOKUP(A1501,Planilha1!A:Y,23,FALSE)</f>
        <v>Não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Não</v>
      </c>
      <c r="H1502" s="10" t="str">
        <f>VLOOKUP(A1502,Planilha1!A:Y,23,FALSE)</f>
        <v>Não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Não</v>
      </c>
      <c r="H1503" s="10" t="str">
        <f>VLOOKUP(A1503,Planilha1!A:Y,23,FALSE)</f>
        <v>Não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Não</v>
      </c>
      <c r="H1504" s="10" t="str">
        <f>VLOOKUP(A1504,Planilha1!A:Y,23,FALSE)</f>
        <v>Não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Não</v>
      </c>
      <c r="H1505" s="10" t="str">
        <f>VLOOKUP(A1505,Planilha1!A:Y,23,FALSE)</f>
        <v>Não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Não</v>
      </c>
      <c r="H1506" s="10" t="str">
        <f>VLOOKUP(A1506,Planilha1!A:Y,23,FALSE)</f>
        <v>Não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Não</v>
      </c>
      <c r="H1507" s="10" t="str">
        <f>VLOOKUP(A1507,Planilha1!A:Y,23,FALSE)</f>
        <v>Não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Não</v>
      </c>
      <c r="H1508" s="10" t="str">
        <f>VLOOKUP(A1508,Planilha1!A:Y,23,FALSE)</f>
        <v>Não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Não</v>
      </c>
      <c r="H1509" s="10" t="str">
        <f>VLOOKUP(A1509,Planilha1!A:Y,23,FALSE)</f>
        <v>Não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Não</v>
      </c>
      <c r="H1510" s="10" t="str">
        <f>VLOOKUP(A1510,Planilha1!A:Y,23,FALSE)</f>
        <v>Não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Não</v>
      </c>
      <c r="H1511" s="10" t="str">
        <f>VLOOKUP(A1511,Planilha1!A:Y,23,FALSE)</f>
        <v>Não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Não</v>
      </c>
      <c r="H1512" s="10" t="str">
        <f>VLOOKUP(A1512,Planilha1!A:Y,23,FALSE)</f>
        <v>Não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Não</v>
      </c>
      <c r="H1513" s="10" t="str">
        <f>VLOOKUP(A1513,Planilha1!A:Y,23,FALSE)</f>
        <v>Não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Não</v>
      </c>
      <c r="H1514" s="10" t="str">
        <f>VLOOKUP(A1514,Planilha1!A:Y,23,FALSE)</f>
        <v>Não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Não</v>
      </c>
      <c r="H1515" s="10" t="str">
        <f>VLOOKUP(A1515,Planilha1!A:Y,23,FALSE)</f>
        <v>Não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Não</v>
      </c>
      <c r="H1516" s="10" t="str">
        <f>VLOOKUP(A1516,Planilha1!A:Y,23,FALSE)</f>
        <v>Não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Não</v>
      </c>
      <c r="H1517" s="10" t="str">
        <f>VLOOKUP(A1517,Planilha1!A:Y,23,FALSE)</f>
        <v>Não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Não</v>
      </c>
      <c r="H1518" s="10" t="str">
        <f>VLOOKUP(A1518,Planilha1!A:Y,23,FALSE)</f>
        <v>Não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Não</v>
      </c>
      <c r="H1519" s="10" t="str">
        <f>VLOOKUP(A1519,Planilha1!A:Y,23,FALSE)</f>
        <v>Não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Não</v>
      </c>
      <c r="H1520" s="10" t="str">
        <f>VLOOKUP(A1520,Planilha1!A:Y,23,FALSE)</f>
        <v>Não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Não</v>
      </c>
      <c r="H1521" s="10" t="str">
        <f>VLOOKUP(A1521,Planilha1!A:Y,23,FALSE)</f>
        <v>Não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Não</v>
      </c>
      <c r="H1522" s="10" t="str">
        <f>VLOOKUP(A1522,Planilha1!A:Y,23,FALSE)</f>
        <v>Não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Não</v>
      </c>
      <c r="H1523" s="10" t="str">
        <f>VLOOKUP(A1523,Planilha1!A:Y,23,FALSE)</f>
        <v>Não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Não</v>
      </c>
      <c r="H1524" s="10" t="str">
        <f>VLOOKUP(A1524,Planilha1!A:Y,23,FALSE)</f>
        <v>Não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Não</v>
      </c>
      <c r="H1525" s="10" t="str">
        <f>VLOOKUP(A1525,Planilha1!A:Y,23,FALSE)</f>
        <v>Não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Não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Não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Não</v>
      </c>
      <c r="H1527" s="10" t="str">
        <f>VLOOKUP(A1527,Planilha1!A:Y,23,FALSE)</f>
        <v>Não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Não</v>
      </c>
      <c r="H1528" s="10" t="str">
        <f>VLOOKUP(A1528,Planilha1!A:Y,23,FALSE)</f>
        <v>Não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Não</v>
      </c>
      <c r="H1529" s="10" t="str">
        <f>VLOOKUP(A1529,Planilha1!A:Y,23,FALSE)</f>
        <v>Não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Não</v>
      </c>
      <c r="H1530" s="10" t="str">
        <f>VLOOKUP(A1530,Planilha1!A:Y,23,FALSE)</f>
        <v>Não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Não</v>
      </c>
      <c r="H1531" s="10" t="str">
        <f>VLOOKUP(A1531,Planilha1!A:Y,23,FALSE)</f>
        <v>Não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Não</v>
      </c>
      <c r="H1532" s="10" t="str">
        <f>VLOOKUP(A1532,Planilha1!A:Y,23,FALSE)</f>
        <v>Não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Não</v>
      </c>
      <c r="H1533" s="10" t="str">
        <f>VLOOKUP(A1533,Planilha1!A:Y,23,FALSE)</f>
        <v>Não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Não</v>
      </c>
      <c r="H1534" s="10" t="str">
        <f>VLOOKUP(A1534,Planilha1!A:Y,23,FALSE)</f>
        <v>Não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Não</v>
      </c>
      <c r="H1535" s="10" t="str">
        <f>VLOOKUP(A1535,Planilha1!A:Y,23,FALSE)</f>
        <v>Não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Não</v>
      </c>
      <c r="H1536" s="10" t="str">
        <f>VLOOKUP(A1536,Planilha1!A:Y,23,FALSE)</f>
        <v>Não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Não</v>
      </c>
      <c r="H1537" s="10" t="str">
        <f>VLOOKUP(A1537,Planilha1!A:Y,23,FALSE)</f>
        <v>Não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Não</v>
      </c>
      <c r="H1538" s="10" t="str">
        <f>VLOOKUP(A1538,Planilha1!A:Y,23,FALSE)</f>
        <v>Não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Não</v>
      </c>
      <c r="H1539" s="10" t="str">
        <f>VLOOKUP(A1539,Planilha1!A:Y,23,FALSE)</f>
        <v>Não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Não</v>
      </c>
      <c r="H1540" s="10" t="str">
        <f>VLOOKUP(A1540,Planilha1!A:Y,23,FALSE)</f>
        <v>Não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Não</v>
      </c>
      <c r="H1541" s="10" t="str">
        <f>VLOOKUP(A1541,Planilha1!A:Y,23,FALSE)</f>
        <v>Não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Não</v>
      </c>
      <c r="H1542" s="10" t="str">
        <f>VLOOKUP(A1542,Planilha1!A:Y,23,FALSE)</f>
        <v>Não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Não</v>
      </c>
      <c r="H1543" s="10" t="str">
        <f>VLOOKUP(A1543,Planilha1!A:Y,23,FALSE)</f>
        <v>Não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Não</v>
      </c>
      <c r="H1544" s="10" t="str">
        <f>VLOOKUP(A1544,Planilha1!A:Y,23,FALSE)</f>
        <v>Não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Não</v>
      </c>
      <c r="H1545" s="10" t="str">
        <f>VLOOKUP(A1545,Planilha1!A:Y,23,FALSE)</f>
        <v>Não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Não</v>
      </c>
      <c r="H1546" s="10" t="str">
        <f>VLOOKUP(A1546,Planilha1!A:Y,23,FALSE)</f>
        <v>Não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Não</v>
      </c>
      <c r="H1547" s="10" t="str">
        <f>VLOOKUP(A1547,Planilha1!A:Y,23,FALSE)</f>
        <v>Não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Não</v>
      </c>
      <c r="H1548" s="10" t="str">
        <f>VLOOKUP(A1548,Planilha1!A:Y,23,FALSE)</f>
        <v>Não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Não</v>
      </c>
      <c r="H1549" s="10" t="str">
        <f>VLOOKUP(A1549,Planilha1!A:Y,23,FALSE)</f>
        <v>Não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Não</v>
      </c>
      <c r="H1550" s="10" t="str">
        <f>VLOOKUP(A1550,Planilha1!A:Y,23,FALSE)</f>
        <v>Não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Não</v>
      </c>
      <c r="H1551" s="10" t="str">
        <f>VLOOKUP(A1551,Planilha1!A:Y,23,FALSE)</f>
        <v>Não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Não</v>
      </c>
      <c r="H1552" s="10" t="str">
        <f>VLOOKUP(A1552,Planilha1!A:Y,23,FALSE)</f>
        <v>Não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Não</v>
      </c>
      <c r="H1553" s="10" t="str">
        <f>VLOOKUP(A1553,Planilha1!A:Y,23,FALSE)</f>
        <v>Não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Não</v>
      </c>
      <c r="H1554" s="10" t="str">
        <f>VLOOKUP(A1554,Planilha1!A:Y,23,FALSE)</f>
        <v>Não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Não</v>
      </c>
      <c r="H1555" s="10" t="str">
        <f>VLOOKUP(A1555,Planilha1!A:Y,23,FALSE)</f>
        <v>Não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Não</v>
      </c>
      <c r="H1556" s="10" t="str">
        <f>VLOOKUP(A1556,Planilha1!A:Y,23,FALSE)</f>
        <v>Não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Não</v>
      </c>
      <c r="H1557" s="10" t="str">
        <f>VLOOKUP(A1557,Planilha1!A:Y,23,FALSE)</f>
        <v>Não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Não</v>
      </c>
      <c r="H1558" s="10" t="str">
        <f>VLOOKUP(A1558,Planilha1!A:Y,23,FALSE)</f>
        <v>Não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Não</v>
      </c>
      <c r="H1559" s="10" t="str">
        <f>VLOOKUP(A1559,Planilha1!A:Y,23,FALSE)</f>
        <v>Não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Não</v>
      </c>
      <c r="H1560" s="10" t="str">
        <f>VLOOKUP(A1560,Planilha1!A:Y,23,FALSE)</f>
        <v>Não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Não</v>
      </c>
      <c r="H1561" s="10" t="str">
        <f>VLOOKUP(A1561,Planilha1!A:Y,23,FALSE)</f>
        <v>Não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Não</v>
      </c>
      <c r="H1562" s="10" t="str">
        <f>VLOOKUP(A1562,Planilha1!A:Y,23,FALSE)</f>
        <v>Não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Não</v>
      </c>
      <c r="H1563" s="10" t="str">
        <f>VLOOKUP(A1563,Planilha1!A:Y,23,FALSE)</f>
        <v>Não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Não</v>
      </c>
      <c r="H1564" s="10" t="str">
        <f>VLOOKUP(A1564,Planilha1!A:Y,23,FALSE)</f>
        <v>Não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Não</v>
      </c>
      <c r="H1565" s="10" t="str">
        <f>VLOOKUP(A1565,Planilha1!A:Y,23,FALSE)</f>
        <v>Não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Não</v>
      </c>
      <c r="H1566" s="10" t="str">
        <f>VLOOKUP(A1566,Planilha1!A:Y,23,FALSE)</f>
        <v>Não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Não</v>
      </c>
      <c r="H1567" s="10" t="str">
        <f>VLOOKUP(A1567,Planilha1!A:Y,23,FALSE)</f>
        <v>Não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Não</v>
      </c>
      <c r="H1568" s="10" t="str">
        <f>VLOOKUP(A1568,Planilha1!A:Y,23,FALSE)</f>
        <v>Não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Não</v>
      </c>
      <c r="H1569" s="10" t="str">
        <f>VLOOKUP(A1569,Planilha1!A:Y,23,FALSE)</f>
        <v>Não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Não</v>
      </c>
      <c r="H1570" s="10" t="str">
        <f>VLOOKUP(A1570,Planilha1!A:Y,23,FALSE)</f>
        <v>Não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Não</v>
      </c>
      <c r="H1571" s="10" t="str">
        <f>VLOOKUP(A1571,Planilha1!A:Y,23,FALSE)</f>
        <v>Não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Não</v>
      </c>
      <c r="H1572" s="10" t="str">
        <f>VLOOKUP(A1572,Planilha1!A:Y,23,FALSE)</f>
        <v>Não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Não</v>
      </c>
      <c r="H1573" s="10" t="str">
        <f>VLOOKUP(A1573,Planilha1!A:Y,23,FALSE)</f>
        <v>Não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Não</v>
      </c>
      <c r="H1574" s="10" t="str">
        <f>VLOOKUP(A1574,Planilha1!A:Y,23,FALSE)</f>
        <v>Não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Não</v>
      </c>
      <c r="H1575" s="10" t="str">
        <f>VLOOKUP(A1575,Planilha1!A:Y,23,FALSE)</f>
        <v>Não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Não</v>
      </c>
      <c r="H1576" s="10" t="str">
        <f>VLOOKUP(A1576,Planilha1!A:Y,23,FALSE)</f>
        <v>Não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Não</v>
      </c>
      <c r="H1577" s="10" t="str">
        <f>VLOOKUP(A1577,Planilha1!A:Y,23,FALSE)</f>
        <v>Não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Não</v>
      </c>
      <c r="H1578" s="10" t="str">
        <f>VLOOKUP(A1578,Planilha1!A:Y,23,FALSE)</f>
        <v>Não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Não</v>
      </c>
      <c r="H1579" s="10" t="str">
        <f>VLOOKUP(A1579,Planilha1!A:Y,23,FALSE)</f>
        <v>Não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Não</v>
      </c>
      <c r="H1580" s="10" t="str">
        <f>VLOOKUP(A1580,Planilha1!A:Y,23,FALSE)</f>
        <v>Não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Não</v>
      </c>
      <c r="H1581" s="10" t="str">
        <f>VLOOKUP(A1581,Planilha1!A:Y,23,FALSE)</f>
        <v>Não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Não</v>
      </c>
      <c r="H1582" s="10" t="str">
        <f>VLOOKUP(A1582,Planilha1!A:Y,23,FALSE)</f>
        <v>Não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Não</v>
      </c>
      <c r="H1583" s="10" t="str">
        <f>VLOOKUP(A1583,Planilha1!A:Y,23,FALSE)</f>
        <v>Não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Não</v>
      </c>
      <c r="H1584" s="10" t="str">
        <f>VLOOKUP(A1584,Planilha1!A:Y,23,FALSE)</f>
        <v>Não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Não</v>
      </c>
      <c r="H1586" s="10" t="str">
        <f>VLOOKUP(A1586,Planilha1!A:Y,23,FALSE)</f>
        <v>Não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Não</v>
      </c>
      <c r="H1587" s="10" t="str">
        <f>VLOOKUP(A1587,Planilha1!A:Y,23,FALSE)</f>
        <v>Não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Não</v>
      </c>
      <c r="H1588" s="10" t="str">
        <f>VLOOKUP(A1588,Planilha1!A:Y,23,FALSE)</f>
        <v>Não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Não</v>
      </c>
      <c r="H1589" s="10" t="str">
        <f>VLOOKUP(A1589,Planilha1!A:Y,23,FALSE)</f>
        <v>Não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Não</v>
      </c>
      <c r="H1590" s="10" t="str">
        <f>VLOOKUP(A1590,Planilha1!A:Y,23,FALSE)</f>
        <v>Não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Não</v>
      </c>
      <c r="H1591" s="10" t="str">
        <f>VLOOKUP(A1591,Planilha1!A:Y,23,FALSE)</f>
        <v>Não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Não</v>
      </c>
      <c r="H1592" s="10" t="str">
        <f>VLOOKUP(A1592,Planilha1!A:Y,23,FALSE)</f>
        <v>Não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Não</v>
      </c>
      <c r="H1593" s="10" t="str">
        <f>VLOOKUP(A1593,Planilha1!A:Y,23,FALSE)</f>
        <v>Não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Não</v>
      </c>
      <c r="H1594" s="10" t="str">
        <f>VLOOKUP(A1594,Planilha1!A:Y,23,FALSE)</f>
        <v>Não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Não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Não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Não</v>
      </c>
      <c r="H1596" s="10" t="str">
        <f>VLOOKUP(A1596,Planilha1!A:Y,23,FALSE)</f>
        <v>Não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Não</v>
      </c>
      <c r="H1597" s="10" t="str">
        <f>VLOOKUP(A1597,Planilha1!A:Y,23,FALSE)</f>
        <v>Não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Não</v>
      </c>
      <c r="H1598" s="10" t="str">
        <f>VLOOKUP(A1598,Planilha1!A:Y,23,FALSE)</f>
        <v>Não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Não</v>
      </c>
      <c r="H1599" s="10" t="str">
        <f>VLOOKUP(A1599,Planilha1!A:Y,23,FALSE)</f>
        <v>Não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Não</v>
      </c>
      <c r="H1600" s="10" t="str">
        <f>VLOOKUP(A1600,Planilha1!A:Y,23,FALSE)</f>
        <v>Não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Não</v>
      </c>
      <c r="H1601" s="10" t="str">
        <f>VLOOKUP(A1601,Planilha1!A:Y,23,FALSE)</f>
        <v>Não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Não</v>
      </c>
      <c r="H1602" s="10" t="str">
        <f>VLOOKUP(A1602,Planilha1!A:Y,23,FALSE)</f>
        <v>Não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Não</v>
      </c>
      <c r="H1603" s="10" t="str">
        <f>VLOOKUP(A1603,Planilha1!A:Y,23,FALSE)</f>
        <v>Não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Não</v>
      </c>
      <c r="H1604" s="10" t="str">
        <f>VLOOKUP(A1604,Planilha1!A:Y,23,FALSE)</f>
        <v>Não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Não</v>
      </c>
      <c r="H1605" s="10" t="str">
        <f>VLOOKUP(A1605,Planilha1!A:Y,23,FALSE)</f>
        <v>Não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Não</v>
      </c>
      <c r="H1606" s="10" t="str">
        <f>VLOOKUP(A1606,Planilha1!A:Y,23,FALSE)</f>
        <v>Não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Não</v>
      </c>
      <c r="H1607" s="10" t="str">
        <f>VLOOKUP(A1607,Planilha1!A:Y,23,FALSE)</f>
        <v>Não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Não</v>
      </c>
      <c r="H1608" s="10" t="str">
        <f>VLOOKUP(A1608,Planilha1!A:Y,23,FALSE)</f>
        <v>Não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Sim</v>
      </c>
      <c r="F1609" s="10" t="str">
        <f>VLOOKUP(A1609,Planilha1!A:Y,21,FALSE)</f>
        <v>Sim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Não</v>
      </c>
      <c r="H1612" s="10" t="str">
        <f>VLOOKUP(A1612,Planilha1!A:Y,23,FALSE)</f>
        <v>Sim</v>
      </c>
      <c r="I1612" s="10" t="str">
        <f>VLOOKUP(A1612,Planilha1!A:Y,24,FALSE)</f>
        <v>Não</v>
      </c>
      <c r="J1612" s="10" t="str">
        <f>VLOOKUP(A1612,Planilha1!A:Y,25,FALSE)</f>
        <v>Não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Não</v>
      </c>
      <c r="J1613" s="10" t="str">
        <f>VLOOKUP(A1613,Planilha1!A:Y,25,FALSE)</f>
        <v>Não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Não</v>
      </c>
      <c r="H1614" s="10" t="str">
        <f>VLOOKUP(A1614,Planilha1!A:Y,23,FALSE)</f>
        <v>Sim</v>
      </c>
      <c r="I1614" s="10" t="str">
        <f>VLOOKUP(A1614,Planilha1!A:Y,24,FALSE)</f>
        <v>Não</v>
      </c>
      <c r="J1614" s="10" t="str">
        <f>VLOOKUP(A1614,Planilha1!A:Y,25,FALSE)</f>
        <v>Não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Sim</v>
      </c>
      <c r="F1616" s="10" t="str">
        <f>VLOOKUP(A1616,Planilha1!A:Y,21,FALSE)</f>
        <v>Sim</v>
      </c>
      <c r="G1616" s="10" t="str">
        <f>VLOOKUP(A1616,Planilha1!A:Y,22,FALSE)</f>
        <v>Não</v>
      </c>
      <c r="H1616" s="10" t="str">
        <f>VLOOKUP(A1616,Planilha1!A:Y,23,FALSE)</f>
        <v>Não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Não</v>
      </c>
      <c r="H1617" s="10" t="str">
        <f>VLOOKUP(A1617,Planilha1!A:Y,23,FALSE)</f>
        <v>Não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Não</v>
      </c>
      <c r="H1619" s="10" t="str">
        <f>VLOOKUP(A1619,Planilha1!A:Y,23,FALSE)</f>
        <v>Não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Não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Não</v>
      </c>
      <c r="H1621" s="10" t="str">
        <f>VLOOKUP(A1621,Planilha1!A:Y,23,FALSE)</f>
        <v>Sim</v>
      </c>
      <c r="I1621" s="10" t="str">
        <f>VLOOKUP(A1621,Planilha1!A:Y,24,FALSE)</f>
        <v>Não</v>
      </c>
      <c r="J1621" s="10" t="str">
        <f>VLOOKUP(A1621,Planilha1!A:Y,25,FALSE)</f>
        <v>Não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Não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Não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Não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Não</v>
      </c>
      <c r="J1628" s="10" t="str">
        <f>VLOOKUP(A1628,Planilha1!A:Y,25,FALSE)</f>
        <v>Não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Não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Não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Não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Não</v>
      </c>
      <c r="J1634" s="10" t="str">
        <f>VLOOKUP(A1634,Planilha1!A:Y,25,FALSE)</f>
        <v>Não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Não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Não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Não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Não</v>
      </c>
      <c r="J1642" s="10" t="str">
        <f>VLOOKUP(A1642,Planilha1!A:Y,25,FALSE)</f>
        <v>Não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Não</v>
      </c>
      <c r="H1646" s="10" t="str">
        <f>VLOOKUP(A1646,Planilha1!A:Y,23,FALSE)</f>
        <v>Não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Não</v>
      </c>
      <c r="J1649" s="10" t="str">
        <f>VLOOKUP(A1649,Planilha1!A:Y,25,FALSE)</f>
        <v>Não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Não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Não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Não</v>
      </c>
      <c r="H1656" s="10" t="str">
        <f>VLOOKUP(A1656,Planilha1!A:Y,23,FALSE)</f>
        <v>Sim</v>
      </c>
      <c r="I1656" s="10" t="str">
        <f>VLOOKUP(A1656,Planilha1!A:Y,24,FALSE)</f>
        <v>Não</v>
      </c>
      <c r="J1656" s="10" t="str">
        <f>VLOOKUP(A1656,Planilha1!A:Y,25,FALSE)</f>
        <v>Não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Não</v>
      </c>
      <c r="J1657" s="10" t="str">
        <f>VLOOKUP(A1657,Planilha1!A:Y,25,FALSE)</f>
        <v>Não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Não</v>
      </c>
      <c r="J1658" s="10" t="str">
        <f>VLOOKUP(A1658,Planilha1!A:Y,25,FALSE)</f>
        <v>Não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Não</v>
      </c>
      <c r="H1659" s="10" t="str">
        <f>VLOOKUP(A1659,Planilha1!A:Y,23,FALSE)</f>
        <v>Sim</v>
      </c>
      <c r="I1659" s="10" t="str">
        <f>VLOOKUP(A1659,Planilha1!A:Y,24,FALSE)</f>
        <v>Não</v>
      </c>
      <c r="J1659" s="10" t="str">
        <f>VLOOKUP(A1659,Planilha1!A:Y,25,FALSE)</f>
        <v>Não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Não</v>
      </c>
      <c r="J1660" s="10" t="str">
        <f>VLOOKUP(A1660,Planilha1!A:Y,25,FALSE)</f>
        <v>Não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Não</v>
      </c>
      <c r="J1661" s="10" t="str">
        <f>VLOOKUP(A1661,Planilha1!A:Y,25,FALSE)</f>
        <v>Não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Não</v>
      </c>
      <c r="H1662" s="10" t="str">
        <f>VLOOKUP(A1662,Planilha1!A:Y,23,FALSE)</f>
        <v>Sim</v>
      </c>
      <c r="I1662" s="10" t="str">
        <f>VLOOKUP(A1662,Planilha1!A:Y,24,FALSE)</f>
        <v>Não</v>
      </c>
      <c r="J1662" s="10" t="str">
        <f>VLOOKUP(A1662,Planilha1!A:Y,25,FALSE)</f>
        <v>Não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Não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Não</v>
      </c>
      <c r="J1664" s="10" t="str">
        <f>VLOOKUP(A1664,Planilha1!A:Y,25,FALSE)</f>
        <v>Não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Não</v>
      </c>
      <c r="J1665" s="10" t="str">
        <f>VLOOKUP(A1665,Planilha1!A:Y,25,FALSE)</f>
        <v>Não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Não</v>
      </c>
      <c r="J1666" s="10" t="str">
        <f>VLOOKUP(A1666,Planilha1!A:Y,25,FALSE)</f>
        <v>Não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Não</v>
      </c>
      <c r="J1667" s="10" t="str">
        <f>VLOOKUP(A1667,Planilha1!A:Y,25,FALSE)</f>
        <v>Não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Não</v>
      </c>
      <c r="J1668" s="10" t="str">
        <f>VLOOKUP(A1668,Planilha1!A:Y,25,FALSE)</f>
        <v>Não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Não</v>
      </c>
      <c r="J1669" s="10" t="str">
        <f>VLOOKUP(A1669,Planilha1!A:Y,25,FALSE)</f>
        <v>Não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Não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Não</v>
      </c>
      <c r="J1671" s="10" t="str">
        <f>VLOOKUP(A1671,Planilha1!A:Y,25,FALSE)</f>
        <v>Não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Não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Não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Não</v>
      </c>
      <c r="J1674" s="10" t="str">
        <f>VLOOKUP(A1674,Planilha1!A:Y,25,FALSE)</f>
        <v>Não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Não</v>
      </c>
      <c r="J1675" s="10" t="str">
        <f>VLOOKUP(A1675,Planilha1!A:Y,25,FALSE)</f>
        <v>Não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Sim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Não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Não</v>
      </c>
      <c r="J1677" s="10" t="str">
        <f>VLOOKUP(A1677,Planilha1!A:Y,25,FALSE)</f>
        <v>Não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Sim</v>
      </c>
      <c r="G1678" s="10" t="str">
        <f>VLOOKUP(A1678,Planilha1!A:Y,22,FALSE)</f>
        <v>Não</v>
      </c>
      <c r="H1678" s="10" t="str">
        <f>VLOOKUP(A1678,Planilha1!A:Y,23,FALSE)</f>
        <v>Não</v>
      </c>
      <c r="I1678" s="10" t="str">
        <f>VLOOKUP(A1678,Planilha1!A:Y,24,FALSE)</f>
        <v>Não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Sim</v>
      </c>
      <c r="G1679" s="10" t="str">
        <f>VLOOKUP(A1679,Planilha1!A:Y,22,FALSE)</f>
        <v>Não</v>
      </c>
      <c r="H1679" s="10" t="str">
        <f>VLOOKUP(A1679,Planilha1!A:Y,23,FALSE)</f>
        <v>Não</v>
      </c>
      <c r="I1679" s="10" t="str">
        <f>VLOOKUP(A1679,Planilha1!A:Y,24,FALSE)</f>
        <v>Não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Não</v>
      </c>
      <c r="J1680" s="10" t="str">
        <f>VLOOKUP(A1680,Planilha1!A:Y,25,FALSE)</f>
        <v>Não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Não</v>
      </c>
      <c r="J1682" s="10" t="str">
        <f>VLOOKUP(A1682,Planilha1!A:Y,25,FALSE)</f>
        <v>Não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Não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Não</v>
      </c>
      <c r="J1684" s="10" t="str">
        <f>VLOOKUP(A1684,Planilha1!A:Y,25,FALSE)</f>
        <v>Não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Não</v>
      </c>
      <c r="J1685" s="10" t="str">
        <f>VLOOKUP(A1685,Planilha1!A:Y,25,FALSE)</f>
        <v>Não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Não</v>
      </c>
      <c r="J1686" s="10" t="str">
        <f>VLOOKUP(A1686,Planilha1!A:Y,25,FALSE)</f>
        <v>Não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Não</v>
      </c>
      <c r="J1687" s="10" t="str">
        <f>VLOOKUP(A1687,Planilha1!A:Y,25,FALSE)</f>
        <v>Não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Não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Sim</v>
      </c>
      <c r="F1689" s="10" t="str">
        <f>VLOOKUP(A1689,Planilha1!A:Y,21,FALSE)</f>
        <v>Sim</v>
      </c>
      <c r="G1689" s="10" t="str">
        <f>VLOOKUP(A1689,Planilha1!A:Y,22,FALSE)</f>
        <v>Não</v>
      </c>
      <c r="H1689" s="10" t="str">
        <f>VLOOKUP(A1689,Planilha1!A:Y,23,FALSE)</f>
        <v>Sim</v>
      </c>
      <c r="I1689" s="10" t="str">
        <f>VLOOKUP(A1689,Planilha1!A:Y,24,FALSE)</f>
        <v>Não</v>
      </c>
      <c r="J1689" s="10" t="str">
        <f>VLOOKUP(A1689,Planilha1!A:Y,25,FALSE)</f>
        <v>Não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Não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Não</v>
      </c>
      <c r="J1691" s="10" t="str">
        <f>VLOOKUP(A1691,Planilha1!A:Y,25,FALSE)</f>
        <v>Não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Não</v>
      </c>
      <c r="J1692" s="10" t="str">
        <f>VLOOKUP(A1692,Planilha1!A:Y,25,FALSE)</f>
        <v>Não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Não</v>
      </c>
      <c r="J1693" s="10" t="str">
        <f>VLOOKUP(A1693,Planilha1!A:Y,25,FALSE)</f>
        <v>Não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Não</v>
      </c>
      <c r="H1694" s="10" t="str">
        <f>VLOOKUP(A1694,Planilha1!A:Y,23,FALSE)</f>
        <v>Sim</v>
      </c>
      <c r="I1694" s="10" t="str">
        <f>VLOOKUP(A1694,Planilha1!A:Y,24,FALSE)</f>
        <v>Não</v>
      </c>
      <c r="J1694" s="10" t="str">
        <f>VLOOKUP(A1694,Planilha1!A:Y,25,FALSE)</f>
        <v>Não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Não</v>
      </c>
      <c r="J1695" s="10" t="str">
        <f>VLOOKUP(A1695,Planilha1!A:Y,25,FALSE)</f>
        <v>Não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Não</v>
      </c>
      <c r="J1697" s="10" t="str">
        <f>VLOOKUP(A1697,Planilha1!A:Y,25,FALSE)</f>
        <v>Não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Não</v>
      </c>
      <c r="H1698" s="10" t="str">
        <f>VLOOKUP(A1698,Planilha1!A:Y,23,FALSE)</f>
        <v>Sim</v>
      </c>
      <c r="I1698" s="10" t="str">
        <f>VLOOKUP(A1698,Planilha1!A:Y,24,FALSE)</f>
        <v>Não</v>
      </c>
      <c r="J1698" s="10" t="str">
        <f>VLOOKUP(A1698,Planilha1!A:Y,25,FALSE)</f>
        <v>Não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Não</v>
      </c>
      <c r="J1699" s="10" t="str">
        <f>VLOOKUP(A1699,Planilha1!A:Y,25,FALSE)</f>
        <v>Não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Não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Não</v>
      </c>
      <c r="J1703" s="10" t="str">
        <f>VLOOKUP(A1703,Planilha1!A:Y,25,FALSE)</f>
        <v>Não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Não</v>
      </c>
      <c r="F1705" s="10" t="str">
        <f>VLOOKUP(A1705,Planilha1!A:Y,21,FALSE)</f>
        <v>Não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Não</v>
      </c>
      <c r="J1705" s="10" t="str">
        <f>VLOOKUP(A1705,Planilha1!A:Y,25,FALSE)</f>
        <v>Não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Não</v>
      </c>
      <c r="J1706" s="10" t="str">
        <f>VLOOKUP(A1706,Planilha1!A:Y,25,FALSE)</f>
        <v>Não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Não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Não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Não</v>
      </c>
      <c r="J1709" s="10" t="str">
        <f>VLOOKUP(A1709,Planilha1!A:Y,25,FALSE)</f>
        <v>Não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Não</v>
      </c>
      <c r="J1710" s="10" t="str">
        <f>VLOOKUP(A1710,Planilha1!A:Y,25,FALSE)</f>
        <v>Não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Não</v>
      </c>
      <c r="J1712" s="10" t="str">
        <f>VLOOKUP(A1712,Planilha1!A:Y,25,FALSE)</f>
        <v>Não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Não</v>
      </c>
      <c r="J1713" s="10" t="str">
        <f>VLOOKUP(A1713,Planilha1!A:Y,25,FALSE)</f>
        <v>Não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Não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Não</v>
      </c>
      <c r="J1715" s="10" t="str">
        <f>VLOOKUP(A1715,Planilha1!A:Y,25,FALSE)</f>
        <v>Não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Não</v>
      </c>
      <c r="J1716" s="10" t="str">
        <f>VLOOKUP(A1716,Planilha1!A:Y,25,FALSE)</f>
        <v>Não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Não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Não</v>
      </c>
      <c r="J1718" s="10" t="str">
        <f>VLOOKUP(A1718,Planilha1!A:Y,25,FALSE)</f>
        <v>Não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Não</v>
      </c>
      <c r="J1719" s="10" t="str">
        <f>VLOOKUP(A1719,Planilha1!A:Y,25,FALSE)</f>
        <v>Não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Não</v>
      </c>
      <c r="J1720" s="10" t="str">
        <f>VLOOKUP(A1720,Planilha1!A:Y,25,FALSE)</f>
        <v>Não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Não</v>
      </c>
      <c r="J1721" s="10" t="str">
        <f>VLOOKUP(A1721,Planilha1!A:Y,25,FALSE)</f>
        <v>Não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Não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Não</v>
      </c>
      <c r="H1723" s="10" t="str">
        <f>VLOOKUP(A1723,Planilha1!A:Y,23,FALSE)</f>
        <v>Sim</v>
      </c>
      <c r="I1723" s="10" t="str">
        <f>VLOOKUP(A1723,Planilha1!A:Y,24,FALSE)</f>
        <v>Não</v>
      </c>
      <c r="J1723" s="10" t="str">
        <f>VLOOKUP(A1723,Planilha1!A:Y,25,FALSE)</f>
        <v>Não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Não</v>
      </c>
      <c r="J1724" s="10" t="str">
        <f>VLOOKUP(A1724,Planilha1!A:Y,25,FALSE)</f>
        <v>Não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Não</v>
      </c>
      <c r="H1725" s="10" t="str">
        <f>VLOOKUP(A1725,Planilha1!A:Y,23,FALSE)</f>
        <v>Sim</v>
      </c>
      <c r="I1725" s="10" t="str">
        <f>VLOOKUP(A1725,Planilha1!A:Y,24,FALSE)</f>
        <v>Não</v>
      </c>
      <c r="J1725" s="10" t="str">
        <f>VLOOKUP(A1725,Planilha1!A:Y,25,FALSE)</f>
        <v>Não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Não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Não</v>
      </c>
      <c r="J1727" s="10" t="str">
        <f>VLOOKUP(A1727,Planilha1!A:Y,25,FALSE)</f>
        <v>Não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Não</v>
      </c>
      <c r="H1729" s="10" t="str">
        <f>VLOOKUP(A1729,Planilha1!A:Y,23,FALSE)</f>
        <v>Não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Não</v>
      </c>
      <c r="J1730" s="10" t="str">
        <f>VLOOKUP(A1730,Planilha1!A:Y,25,FALSE)</f>
        <v>Não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Não</v>
      </c>
      <c r="J1731" s="10" t="str">
        <f>VLOOKUP(A1731,Planilha1!A:Y,25,FALSE)</f>
        <v>Não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Não</v>
      </c>
      <c r="J1732" s="10" t="str">
        <f>VLOOKUP(A1732,Planilha1!A:Y,25,FALSE)</f>
        <v>Não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Não</v>
      </c>
      <c r="J1733" s="10" t="str">
        <f>VLOOKUP(A1733,Planilha1!A:Y,25,FALSE)</f>
        <v>Não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Não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Sim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Não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Não</v>
      </c>
      <c r="H1736" s="10" t="str">
        <f>VLOOKUP(A1736,Planilha1!A:Y,23,FALSE)</f>
        <v>Sim</v>
      </c>
      <c r="I1736" s="10" t="str">
        <f>VLOOKUP(A1736,Planilha1!A:Y,24,FALSE)</f>
        <v>Não</v>
      </c>
      <c r="J1736" s="10" t="str">
        <f>VLOOKUP(A1736,Planilha1!A:Y,25,FALSE)</f>
        <v>Não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Não</v>
      </c>
      <c r="J1737" s="10" t="str">
        <f>VLOOKUP(A1737,Planilha1!A:Y,25,FALSE)</f>
        <v>Não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Não</v>
      </c>
      <c r="J1738" s="10" t="str">
        <f>VLOOKUP(A1738,Planilha1!A:Y,25,FALSE)</f>
        <v>Não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Não</v>
      </c>
      <c r="H1739" s="10" t="str">
        <f>VLOOKUP(A1739,Planilha1!A:Y,23,FALSE)</f>
        <v>Sim</v>
      </c>
      <c r="I1739" s="10" t="str">
        <f>VLOOKUP(A1739,Planilha1!A:Y,24,FALSE)</f>
        <v>Não</v>
      </c>
      <c r="J1739" s="10" t="str">
        <f>VLOOKUP(A1739,Planilha1!A:Y,25,FALSE)</f>
        <v>Não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Não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Não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Não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Não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Não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Não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Não</v>
      </c>
      <c r="J1746" s="10" t="str">
        <f>VLOOKUP(A1746,Planilha1!A:Y,25,FALSE)</f>
        <v>Não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Não</v>
      </c>
      <c r="J1748" s="10" t="str">
        <f>VLOOKUP(A1748,Planilha1!A:Y,25,FALSE)</f>
        <v>Não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Não</v>
      </c>
      <c r="J1750" s="10" t="str">
        <f>VLOOKUP(A1750,Planilha1!A:Y,25,FALSE)</f>
        <v>Não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Não</v>
      </c>
      <c r="J1753" s="10" t="str">
        <f>VLOOKUP(A1753,Planilha1!A:Y,25,FALSE)</f>
        <v>Não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Não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Não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Não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Não</v>
      </c>
      <c r="J1758" s="10" t="str">
        <f>VLOOKUP(A1758,Planilha1!A:Y,25,FALSE)</f>
        <v>Não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Não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Não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Não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Não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Não</v>
      </c>
      <c r="J1764" s="10" t="str">
        <f>VLOOKUP(A1764,Planilha1!A:Y,25,FALSE)</f>
        <v>Não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Não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Não</v>
      </c>
      <c r="J1769" s="10" t="str">
        <f>VLOOKUP(A1769,Planilha1!A:Y,25,FALSE)</f>
        <v>Não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Não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Não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Não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Não</v>
      </c>
      <c r="J1774" s="10" t="str">
        <f>VLOOKUP(A1774,Planilha1!A:Y,25,FALSE)</f>
        <v>Não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Não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Não</v>
      </c>
      <c r="J1776" s="10" t="str">
        <f>VLOOKUP(A1776,Planilha1!A:Y,25,FALSE)</f>
        <v>Não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Não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Não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Não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Não</v>
      </c>
      <c r="J1782" s="10" t="str">
        <f>VLOOKUP(A1782,Planilha1!A:Y,25,FALSE)</f>
        <v>Não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Não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Não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Não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Não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Não</v>
      </c>
      <c r="J1789" s="10" t="str">
        <f>VLOOKUP(A1789,Planilha1!A:Y,25,FALSE)</f>
        <v>Não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Não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Não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Não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Não</v>
      </c>
      <c r="J1800" s="10" t="str">
        <f>VLOOKUP(A1800,Planilha1!A:Y,25,FALSE)</f>
        <v>Não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Não</v>
      </c>
      <c r="J1802" s="10" t="str">
        <f>VLOOKUP(A1802,Planilha1!A:Y,25,FALSE)</f>
        <v>Não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Não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Não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Não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Não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Não</v>
      </c>
      <c r="J1807" s="10" t="str">
        <f>VLOOKUP(A1807,Planilha1!A:Y,25,FALSE)</f>
        <v>Não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Não</v>
      </c>
      <c r="J1808" s="10" t="str">
        <f>VLOOKUP(A1808,Planilha1!A:Y,25,FALSE)</f>
        <v>Não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Não</v>
      </c>
      <c r="J1809" s="10" t="str">
        <f>VLOOKUP(A1809,Planilha1!A:Y,25,FALSE)</f>
        <v>Não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Não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Não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Não</v>
      </c>
      <c r="J1814" s="10" t="str">
        <f>VLOOKUP(A1814,Planilha1!A:Y,25,FALSE)</f>
        <v>Não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Não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Não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Não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Não</v>
      </c>
      <c r="J1822" s="10" t="str">
        <f>VLOOKUP(A1822,Planilha1!A:Y,25,FALSE)</f>
        <v>Não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Não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Não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Não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Não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Não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Não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Não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Não</v>
      </c>
      <c r="J1834" s="10" t="str">
        <f>VLOOKUP(A1834,Planilha1!A:Y,25,FALSE)</f>
        <v>Não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Não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Não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Não</v>
      </c>
      <c r="J1839" s="10" t="str">
        <f>VLOOKUP(A1839,Planilha1!A:Y,25,FALSE)</f>
        <v>Não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Não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Não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Não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Não</v>
      </c>
      <c r="J1843" s="10" t="str">
        <f>VLOOKUP(A1843,Planilha1!A:Y,25,FALSE)</f>
        <v>Não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Não</v>
      </c>
      <c r="J1844" s="10" t="str">
        <f>VLOOKUP(A1844,Planilha1!A:Y,25,FALSE)</f>
        <v>Não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Não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Não</v>
      </c>
      <c r="J1846" s="10" t="str">
        <f>VLOOKUP(A1846,Planilha1!A:Y,25,FALSE)</f>
        <v>Não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Não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Não</v>
      </c>
      <c r="J1849" s="10" t="str">
        <f>VLOOKUP(A1849,Planilha1!A:Y,25,FALSE)</f>
        <v>Não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Não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Não</v>
      </c>
      <c r="J1853" s="10" t="str">
        <f>VLOOKUP(A1853,Planilha1!A:Y,25,FALSE)</f>
        <v>Não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Sim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Não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Não</v>
      </c>
      <c r="J1858" s="10" t="str">
        <f>VLOOKUP(A1858,Planilha1!A:Y,25,FALSE)</f>
        <v>Não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Não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Não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Não</v>
      </c>
      <c r="J1862" s="10" t="str">
        <f>VLOOKUP(A1862,Planilha1!A:Y,25,FALSE)</f>
        <v>Não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Não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Não</v>
      </c>
      <c r="J1865" s="10" t="str">
        <f>VLOOKUP(A1865,Planilha1!A:Y,25,FALSE)</f>
        <v>Não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Não</v>
      </c>
      <c r="J1866" s="10" t="str">
        <f>VLOOKUP(A1866,Planilha1!A:Y,25,FALSE)</f>
        <v>Não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Não</v>
      </c>
      <c r="J1867" s="10" t="str">
        <f>VLOOKUP(A1867,Planilha1!A:Y,25,FALSE)</f>
        <v>Não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Não</v>
      </c>
      <c r="J1868" s="10" t="str">
        <f>VLOOKUP(A1868,Planilha1!A:Y,25,FALSE)</f>
        <v>Não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Não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Não</v>
      </c>
      <c r="J1870" s="10" t="str">
        <f>VLOOKUP(A1870,Planilha1!A:Y,25,FALSE)</f>
        <v>Não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Não</v>
      </c>
      <c r="J1872" s="10" t="str">
        <f>VLOOKUP(A1872,Planilha1!A:Y,25,FALSE)</f>
        <v>Não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Sim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Não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Não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Não</v>
      </c>
      <c r="J1877" s="10" t="str">
        <f>VLOOKUP(A1877,Planilha1!A:Y,25,FALSE)</f>
        <v>Não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Não</v>
      </c>
      <c r="H1878" s="10" t="str">
        <f>VLOOKUP(A1878,Planilha1!A:Y,23,FALSE)</f>
        <v>Sim</v>
      </c>
      <c r="I1878" s="10" t="str">
        <f>VLOOKUP(A1878,Planilha1!A:Y,24,FALSE)</f>
        <v>Não</v>
      </c>
      <c r="J1878" s="10" t="str">
        <f>VLOOKUP(A1878,Planilha1!A:Y,25,FALSE)</f>
        <v>Não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Não</v>
      </c>
      <c r="J1879" s="10" t="str">
        <f>VLOOKUP(A1879,Planilha1!A:Y,25,FALSE)</f>
        <v>Não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Não</v>
      </c>
      <c r="J1880" s="10" t="str">
        <f>VLOOKUP(A1880,Planilha1!A:Y,25,FALSE)</f>
        <v>Não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Não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Não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Não</v>
      </c>
      <c r="J1883" s="10" t="str">
        <f>VLOOKUP(A1883,Planilha1!A:Y,25,FALSE)</f>
        <v>Não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Sim</v>
      </c>
      <c r="H1884" s="10" t="str">
        <f>VLOOKUP(A1884,Planilha1!A:Y,23,FALSE)</f>
        <v>Sim</v>
      </c>
      <c r="I1884" s="10" t="str">
        <f>VLOOKUP(A1884,Planilha1!A:Y,24,FALSE)</f>
        <v>Não</v>
      </c>
      <c r="J1884" s="10" t="str">
        <f>VLOOKUP(A1884,Planilha1!A:Y,25,FALSE)</f>
        <v>Não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Não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Não</v>
      </c>
      <c r="J1886" s="10" t="str">
        <f>VLOOKUP(A1886,Planilha1!A:Y,25,FALSE)</f>
        <v>Não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Não</v>
      </c>
      <c r="J1887" s="10" t="str">
        <f>VLOOKUP(A1887,Planilha1!A:Y,25,FALSE)</f>
        <v>Não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Não</v>
      </c>
      <c r="H1888" s="10" t="str">
        <f>VLOOKUP(A1888,Planilha1!A:Y,23,FALSE)</f>
        <v>Sim</v>
      </c>
      <c r="I1888" s="10" t="str">
        <f>VLOOKUP(A1888,Planilha1!A:Y,24,FALSE)</f>
        <v>Não</v>
      </c>
      <c r="J1888" s="10" t="str">
        <f>VLOOKUP(A1888,Planilha1!A:Y,25,FALSE)</f>
        <v>Não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Não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Não</v>
      </c>
      <c r="J1890" s="10" t="str">
        <f>VLOOKUP(A1890,Planilha1!A:Y,25,FALSE)</f>
        <v>Não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Não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Não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Não</v>
      </c>
      <c r="J1892" s="10" t="str">
        <f>VLOOKUP(A1892,Planilha1!A:Y,25,FALSE)</f>
        <v>Não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Não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Não</v>
      </c>
      <c r="J1894" s="10" t="str">
        <f>VLOOKUP(A1894,Planilha1!A:Y,25,FALSE)</f>
        <v>Não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Não</v>
      </c>
      <c r="J1895" s="10" t="str">
        <f>VLOOKUP(A1895,Planilha1!A:Y,25,FALSE)</f>
        <v>Não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Não</v>
      </c>
      <c r="J1897" s="10" t="str">
        <f>VLOOKUP(A1897,Planilha1!A:Y,25,FALSE)</f>
        <v>Não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Não</v>
      </c>
      <c r="J1898" s="10" t="str">
        <f>VLOOKUP(A1898,Planilha1!A:Y,25,FALSE)</f>
        <v>Não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Não</v>
      </c>
      <c r="J1899" s="10" t="str">
        <f>VLOOKUP(A1899,Planilha1!A:Y,25,FALSE)</f>
        <v>Não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Não</v>
      </c>
      <c r="J1900" s="10" t="str">
        <f>VLOOKUP(A1900,Planilha1!A:Y,25,FALSE)</f>
        <v>Não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Não</v>
      </c>
      <c r="J1901" s="10" t="str">
        <f>VLOOKUP(A1901,Planilha1!A:Y,25,FALSE)</f>
        <v>Não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Não</v>
      </c>
      <c r="J1902" s="10" t="str">
        <f>VLOOKUP(A1902,Planilha1!A:Y,25,FALSE)</f>
        <v>Não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Não</v>
      </c>
      <c r="J1903" s="10" t="str">
        <f>VLOOKUP(A1903,Planilha1!A:Y,25,FALSE)</f>
        <v>Não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Não</v>
      </c>
      <c r="J1904" s="10" t="str">
        <f>VLOOKUP(A1904,Planilha1!A:Y,25,FALSE)</f>
        <v>Não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Não</v>
      </c>
      <c r="J1905" s="10" t="str">
        <f>VLOOKUP(A1905,Planilha1!A:Y,25,FALSE)</f>
        <v>Não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Não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Não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Não</v>
      </c>
      <c r="J1908" s="10" t="str">
        <f>VLOOKUP(A1908,Planilha1!A:Y,25,FALSE)</f>
        <v>Não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Não</v>
      </c>
      <c r="J1909" s="10" t="str">
        <f>VLOOKUP(A1909,Planilha1!A:Y,25,FALSE)</f>
        <v>Não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Não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Não</v>
      </c>
      <c r="J1911" s="10" t="str">
        <f>VLOOKUP(A1911,Planilha1!A:Y,25,FALSE)</f>
        <v>Não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Não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Não</v>
      </c>
      <c r="J1913" s="10" t="str">
        <f>VLOOKUP(A1913,Planilha1!A:Y,25,FALSE)</f>
        <v>Não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Não</v>
      </c>
      <c r="H1914" s="10" t="str">
        <f>VLOOKUP(A1914,Planilha1!A:Y,23,FALSE)</f>
        <v>Sim</v>
      </c>
      <c r="I1914" s="10" t="str">
        <f>VLOOKUP(A1914,Planilha1!A:Y,24,FALSE)</f>
        <v>Não</v>
      </c>
      <c r="J1914" s="10" t="str">
        <f>VLOOKUP(A1914,Planilha1!A:Y,25,FALSE)</f>
        <v>Não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Não</v>
      </c>
      <c r="J1915" s="10" t="str">
        <f>VLOOKUP(A1915,Planilha1!A:Y,25,FALSE)</f>
        <v>Não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Não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Não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Não</v>
      </c>
      <c r="J1917" s="10" t="str">
        <f>VLOOKUP(A1917,Planilha1!A:Y,25,FALSE)</f>
        <v>Não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Não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Sim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Não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Não</v>
      </c>
      <c r="J1920" s="10" t="str">
        <f>VLOOKUP(A1920,Planilha1!A:Y,25,FALSE)</f>
        <v>Não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Não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Não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Não</v>
      </c>
      <c r="J1923" s="10" t="str">
        <f>VLOOKUP(A1923,Planilha1!A:Y,25,FALSE)</f>
        <v>Não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Não</v>
      </c>
      <c r="J1924" s="10" t="str">
        <f>VLOOKUP(A1924,Planilha1!A:Y,25,FALSE)</f>
        <v>Não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Não</v>
      </c>
      <c r="J1925" s="10" t="str">
        <f>VLOOKUP(A1925,Planilha1!A:Y,25,FALSE)</f>
        <v>Não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Não</v>
      </c>
      <c r="J1926" s="10" t="str">
        <f>VLOOKUP(A1926,Planilha1!A:Y,25,FALSE)</f>
        <v>Não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Não</v>
      </c>
      <c r="J1927" s="10" t="str">
        <f>VLOOKUP(A1927,Planilha1!A:Y,25,FALSE)</f>
        <v>Não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Não</v>
      </c>
      <c r="J1928" s="10" t="str">
        <f>VLOOKUP(A1928,Planilha1!A:Y,25,FALSE)</f>
        <v>Não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Não</v>
      </c>
      <c r="J1929" s="10" t="str">
        <f>VLOOKUP(A1929,Planilha1!A:Y,25,FALSE)</f>
        <v>Não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Não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Não</v>
      </c>
      <c r="J1931" s="10" t="str">
        <f>VLOOKUP(A1931,Planilha1!A:Y,25,FALSE)</f>
        <v>Não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Não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Não</v>
      </c>
      <c r="J1933" s="10" t="str">
        <f>VLOOKUP(A1933,Planilha1!A:Y,25,FALSE)</f>
        <v>Não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Não</v>
      </c>
      <c r="J1934" s="10" t="str">
        <f>VLOOKUP(A1934,Planilha1!A:Y,25,FALSE)</f>
        <v>Não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Não</v>
      </c>
      <c r="J1935" s="10" t="str">
        <f>VLOOKUP(A1935,Planilha1!A:Y,25,FALSE)</f>
        <v>Não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Não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Não</v>
      </c>
      <c r="J1937" s="10" t="str">
        <f>VLOOKUP(A1937,Planilha1!A:Y,25,FALSE)</f>
        <v>Não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Não</v>
      </c>
      <c r="J1938" s="10" t="str">
        <f>VLOOKUP(A1938,Planilha1!A:Y,25,FALSE)</f>
        <v>Não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Não</v>
      </c>
      <c r="J1939" s="10" t="str">
        <f>VLOOKUP(A1939,Planilha1!A:Y,25,FALSE)</f>
        <v>Não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Não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Não</v>
      </c>
      <c r="J1941" s="10" t="str">
        <f>VLOOKUP(A1941,Planilha1!A:Y,25,FALSE)</f>
        <v>Não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Não</v>
      </c>
      <c r="J1942" s="10" t="str">
        <f>VLOOKUP(A1942,Planilha1!A:Y,25,FALSE)</f>
        <v>Não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Não</v>
      </c>
      <c r="J1943" s="10" t="str">
        <f>VLOOKUP(A1943,Planilha1!A:Y,25,FALSE)</f>
        <v>Não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Não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Não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Não</v>
      </c>
      <c r="J1945" s="10" t="str">
        <f>VLOOKUP(A1945,Planilha1!A:Y,25,FALSE)</f>
        <v>Não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Não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Não</v>
      </c>
      <c r="J1947" s="10" t="str">
        <f>VLOOKUP(A1947,Planilha1!A:Y,25,FALSE)</f>
        <v>Não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Não</v>
      </c>
      <c r="J1948" s="10" t="str">
        <f>VLOOKUP(A1948,Planilha1!A:Y,25,FALSE)</f>
        <v>Não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Não</v>
      </c>
      <c r="J1949" s="10" t="str">
        <f>VLOOKUP(A1949,Planilha1!A:Y,25,FALSE)</f>
        <v>Não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Não</v>
      </c>
      <c r="J1950" s="10" t="str">
        <f>VLOOKUP(A1950,Planilha1!A:Y,25,FALSE)</f>
        <v>Não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Não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Não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Não</v>
      </c>
      <c r="J1953" s="10" t="str">
        <f>VLOOKUP(A1953,Planilha1!A:Y,25,FALSE)</f>
        <v>Não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Não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Não</v>
      </c>
      <c r="J1955" s="10" t="str">
        <f>VLOOKUP(A1955,Planilha1!A:Y,25,FALSE)</f>
        <v>Não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Não</v>
      </c>
      <c r="J1956" s="10" t="str">
        <f>VLOOKUP(A1956,Planilha1!A:Y,25,FALSE)</f>
        <v>Não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Não</v>
      </c>
      <c r="J1957" s="10" t="str">
        <f>VLOOKUP(A1957,Planilha1!A:Y,25,FALSE)</f>
        <v>Não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Não</v>
      </c>
      <c r="J1958" s="10" t="str">
        <f>VLOOKUP(A1958,Planilha1!A:Y,25,FALSE)</f>
        <v>Não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Não</v>
      </c>
      <c r="J1959" s="10" t="str">
        <f>VLOOKUP(A1959,Planilha1!A:Y,25,FALSE)</f>
        <v>Não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Não</v>
      </c>
      <c r="J1960" s="10" t="str">
        <f>VLOOKUP(A1960,Planilha1!A:Y,25,FALSE)</f>
        <v>Não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Não</v>
      </c>
      <c r="J1961" s="10" t="str">
        <f>VLOOKUP(A1961,Planilha1!A:Y,25,FALSE)</f>
        <v>Não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Não</v>
      </c>
      <c r="J1962" s="10" t="str">
        <f>VLOOKUP(A1962,Planilha1!A:Y,25,FALSE)</f>
        <v>Não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Não</v>
      </c>
      <c r="J1963" s="10" t="str">
        <f>VLOOKUP(A1963,Planilha1!A:Y,25,FALSE)</f>
        <v>Não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Não</v>
      </c>
      <c r="J1964" s="10" t="str">
        <f>VLOOKUP(A1964,Planilha1!A:Y,25,FALSE)</f>
        <v>Não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Não</v>
      </c>
      <c r="J1965" s="10" t="str">
        <f>VLOOKUP(A1965,Planilha1!A:Y,25,FALSE)</f>
        <v>Não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Não</v>
      </c>
      <c r="J1966" s="10" t="str">
        <f>VLOOKUP(A1966,Planilha1!A:Y,25,FALSE)</f>
        <v>Não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Não</v>
      </c>
      <c r="J1967" s="10" t="str">
        <f>VLOOKUP(A1967,Planilha1!A:Y,25,FALSE)</f>
        <v>Não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Não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Não</v>
      </c>
      <c r="J1970" s="10" t="str">
        <f>VLOOKUP(A1970,Planilha1!A:Y,25,FALSE)</f>
        <v>Não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Não</v>
      </c>
      <c r="J1971" s="10" t="str">
        <f>VLOOKUP(A1971,Planilha1!A:Y,25,FALSE)</f>
        <v>Não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Não</v>
      </c>
      <c r="J1972" s="10" t="str">
        <f>VLOOKUP(A1972,Planilha1!A:Y,25,FALSE)</f>
        <v>Não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Não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Não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Não</v>
      </c>
      <c r="J1974" s="10" t="str">
        <f>VLOOKUP(A1974,Planilha1!A:Y,25,FALSE)</f>
        <v>Não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Não</v>
      </c>
      <c r="J1976" s="10" t="str">
        <f>VLOOKUP(A1976,Planilha1!A:Y,25,FALSE)</f>
        <v>Não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Não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Não</v>
      </c>
      <c r="J1978" s="10" t="str">
        <f>VLOOKUP(A1978,Planilha1!A:Y,25,FALSE)</f>
        <v>Não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Não</v>
      </c>
      <c r="J1979" s="10" t="str">
        <f>VLOOKUP(A1979,Planilha1!A:Y,25,FALSE)</f>
        <v>Não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Não</v>
      </c>
      <c r="J1980" s="10" t="str">
        <f>VLOOKUP(A1980,Planilha1!A:Y,25,FALSE)</f>
        <v>Não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Não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Não</v>
      </c>
      <c r="J1982" s="10" t="str">
        <f>VLOOKUP(A1982,Planilha1!A:Y,25,FALSE)</f>
        <v>Não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Não</v>
      </c>
      <c r="J1983" s="10" t="str">
        <f>VLOOKUP(A1983,Planilha1!A:Y,25,FALSE)</f>
        <v>Não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Não</v>
      </c>
      <c r="J1984" s="10" t="str">
        <f>VLOOKUP(A1984,Planilha1!A:Y,25,FALSE)</f>
        <v>Não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Não</v>
      </c>
      <c r="J1985" s="10" t="str">
        <f>VLOOKUP(A1985,Planilha1!A:Y,25,FALSE)</f>
        <v>Não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Não</v>
      </c>
      <c r="J1986" s="10" t="str">
        <f>VLOOKUP(A1986,Planilha1!A:Y,25,FALSE)</f>
        <v>Não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Não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Não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Não</v>
      </c>
      <c r="J1990" s="10" t="str">
        <f>VLOOKUP(A1990,Planilha1!A:Y,25,FALSE)</f>
        <v>Não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Não</v>
      </c>
      <c r="J1991" s="10" t="str">
        <f>VLOOKUP(A1991,Planilha1!A:Y,25,FALSE)</f>
        <v>Não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Não</v>
      </c>
      <c r="J1992" s="10" t="str">
        <f>VLOOKUP(A1992,Planilha1!A:Y,25,FALSE)</f>
        <v>Não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Não</v>
      </c>
      <c r="J1993" s="10" t="str">
        <f>VLOOKUP(A1993,Planilha1!A:Y,25,FALSE)</f>
        <v>Não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Não</v>
      </c>
      <c r="J1994" s="10" t="str">
        <f>VLOOKUP(A1994,Planilha1!A:Y,25,FALSE)</f>
        <v>Não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Não</v>
      </c>
      <c r="J1995" s="10" t="str">
        <f>VLOOKUP(A1995,Planilha1!A:Y,25,FALSE)</f>
        <v>Não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Não</v>
      </c>
      <c r="J1996" s="10" t="str">
        <f>VLOOKUP(A1996,Planilha1!A:Y,25,FALSE)</f>
        <v>Não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Não</v>
      </c>
      <c r="J1997" s="10" t="str">
        <f>VLOOKUP(A1997,Planilha1!A:Y,25,FALSE)</f>
        <v>Não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Não</v>
      </c>
      <c r="J1998" s="10" t="str">
        <f>VLOOKUP(A1998,Planilha1!A:Y,25,FALSE)</f>
        <v>Não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Não</v>
      </c>
      <c r="J1999" s="10" t="str">
        <f>VLOOKUP(A1999,Planilha1!A:Y,25,FALSE)</f>
        <v>Não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Não</v>
      </c>
      <c r="J2000" s="10" t="str">
        <f>VLOOKUP(A2000,Planilha1!A:Y,25,FALSE)</f>
        <v>Não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Não</v>
      </c>
      <c r="J2001" s="10" t="str">
        <f>VLOOKUP(A2001,Planilha1!A:Y,25,FALSE)</f>
        <v>Não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Não</v>
      </c>
      <c r="J2002" s="10" t="str">
        <f>VLOOKUP(A2002,Planilha1!A:Y,25,FALSE)</f>
        <v>Não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Não</v>
      </c>
      <c r="J2003" s="10" t="str">
        <f>VLOOKUP(A2003,Planilha1!A:Y,25,FALSE)</f>
        <v>Não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Não</v>
      </c>
      <c r="J2004" s="10" t="str">
        <f>VLOOKUP(A2004,Planilha1!A:Y,25,FALSE)</f>
        <v>Não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Não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Não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Não</v>
      </c>
      <c r="J2007" s="10" t="str">
        <f>VLOOKUP(A2007,Planilha1!A:Y,25,FALSE)</f>
        <v>Não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Não</v>
      </c>
      <c r="J2008" s="10" t="str">
        <f>VLOOKUP(A2008,Planilha1!A:Y,25,FALSE)</f>
        <v>Não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Não</v>
      </c>
      <c r="J2009" s="10" t="str">
        <f>VLOOKUP(A2009,Planilha1!A:Y,25,FALSE)</f>
        <v>Não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Não</v>
      </c>
      <c r="J2010" s="10" t="str">
        <f>VLOOKUP(A2010,Planilha1!A:Y,25,FALSE)</f>
        <v>Não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Não</v>
      </c>
      <c r="J2011" s="10" t="str">
        <f>VLOOKUP(A2011,Planilha1!A:Y,25,FALSE)</f>
        <v>Não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Não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Sim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Não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Não</v>
      </c>
      <c r="J2014" s="10" t="str">
        <f>VLOOKUP(A2014,Planilha1!A:Y,25,FALSE)</f>
        <v>Não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Não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Não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Não</v>
      </c>
      <c r="J2017" s="10" t="str">
        <f>VLOOKUP(A2017,Planilha1!A:Y,25,FALSE)</f>
        <v>Não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Não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Não</v>
      </c>
      <c r="J2019" s="10" t="str">
        <f>VLOOKUP(A2019,Planilha1!A:Y,25,FALSE)</f>
        <v>Não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Não</v>
      </c>
      <c r="J2020" s="10" t="str">
        <f>VLOOKUP(A2020,Planilha1!A:Y,25,FALSE)</f>
        <v>Não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Não</v>
      </c>
      <c r="J2021" s="10" t="str">
        <f>VLOOKUP(A2021,Planilha1!A:Y,25,FALSE)</f>
        <v>Não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Não</v>
      </c>
      <c r="J2022" s="10" t="str">
        <f>VLOOKUP(A2022,Planilha1!A:Y,25,FALSE)</f>
        <v>Não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Não</v>
      </c>
      <c r="J2023" s="10" t="str">
        <f>VLOOKUP(A2023,Planilha1!A:Y,25,FALSE)</f>
        <v>Não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Não</v>
      </c>
      <c r="J2024" s="10" t="str">
        <f>VLOOKUP(A2024,Planilha1!A:Y,25,FALSE)</f>
        <v>Não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Não</v>
      </c>
      <c r="J2025" s="10" t="str">
        <f>VLOOKUP(A2025,Planilha1!A:Y,25,FALSE)</f>
        <v>Não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Não</v>
      </c>
      <c r="J2026" s="10" t="str">
        <f>VLOOKUP(A2026,Planilha1!A:Y,25,FALSE)</f>
        <v>Não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Não</v>
      </c>
      <c r="J2027" s="10" t="str">
        <f>VLOOKUP(A2027,Planilha1!A:Y,25,FALSE)</f>
        <v>Não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Não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Não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Sim</v>
      </c>
      <c r="H2030" s="10" t="str">
        <f>VLOOKUP(A2030,Planilha1!A:Y,23,FALSE)</f>
        <v>Sim</v>
      </c>
      <c r="I2030" s="10" t="str">
        <f>VLOOKUP(A2030,Planilha1!A:Y,24,FALSE)</f>
        <v>Não</v>
      </c>
      <c r="J2030" s="10" t="str">
        <f>VLOOKUP(A2030,Planilha1!A:Y,25,FALSE)</f>
        <v>Não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Sim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Não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Sim</v>
      </c>
      <c r="H2032" s="10" t="str">
        <f>VLOOKUP(A2032,Planilha1!A:Y,23,FALSE)</f>
        <v>Sim</v>
      </c>
      <c r="I2032" s="10" t="str">
        <f>VLOOKUP(A2032,Planilha1!A:Y,24,FALSE)</f>
        <v>Não</v>
      </c>
      <c r="J2032" s="10" t="str">
        <f>VLOOKUP(A2032,Planilha1!A:Y,25,FALSE)</f>
        <v>Não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Sim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Não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Não</v>
      </c>
      <c r="J2034" s="10" t="str">
        <f>VLOOKUP(A2034,Planilha1!A:Y,25,FALSE)</f>
        <v>Não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Não</v>
      </c>
      <c r="J2035" s="10" t="str">
        <f>VLOOKUP(A2035,Planilha1!A:Y,25,FALSE)</f>
        <v>Não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Não</v>
      </c>
      <c r="J2036" s="10" t="str">
        <f>VLOOKUP(A2036,Planilha1!A:Y,25,FALSE)</f>
        <v>Não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Não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Não</v>
      </c>
      <c r="J2038" s="10" t="str">
        <f>VLOOKUP(A2038,Planilha1!A:Y,25,FALSE)</f>
        <v>Não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Não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Não</v>
      </c>
      <c r="J2040" s="10" t="str">
        <f>VLOOKUP(A2040,Planilha1!A:Y,25,FALSE)</f>
        <v>Não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Não</v>
      </c>
      <c r="J2041" s="10" t="str">
        <f>VLOOKUP(A2041,Planilha1!A:Y,25,FALSE)</f>
        <v>Não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Não</v>
      </c>
      <c r="J2042" s="10" t="str">
        <f>VLOOKUP(A2042,Planilha1!A:Y,25,FALSE)</f>
        <v>Não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Não</v>
      </c>
      <c r="J2043" s="10" t="str">
        <f>VLOOKUP(A2043,Planilha1!A:Y,25,FALSE)</f>
        <v>Não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Não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Não</v>
      </c>
      <c r="J2045" s="10" t="str">
        <f>VLOOKUP(A2045,Planilha1!A:Y,25,FALSE)</f>
        <v>Não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Não</v>
      </c>
      <c r="J2046" s="10" t="str">
        <f>VLOOKUP(A2046,Planilha1!A:Y,25,FALSE)</f>
        <v>Não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Não</v>
      </c>
      <c r="J2047" s="10" t="str">
        <f>VLOOKUP(A2047,Planilha1!A:Y,25,FALSE)</f>
        <v>Não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Não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Não</v>
      </c>
      <c r="J2049" s="10" t="str">
        <f>VLOOKUP(A2049,Planilha1!A:Y,25,FALSE)</f>
        <v>Não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Não</v>
      </c>
      <c r="J2050" s="10" t="str">
        <f>VLOOKUP(A2050,Planilha1!A:Y,25,FALSE)</f>
        <v>Não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Não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Não</v>
      </c>
      <c r="J2052" s="10" t="str">
        <f>VLOOKUP(A2052,Planilha1!A:Y,25,FALSE)</f>
        <v>Não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Não</v>
      </c>
      <c r="J2053" s="10" t="str">
        <f>VLOOKUP(A2053,Planilha1!A:Y,25,FALSE)</f>
        <v>Não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Não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Não</v>
      </c>
      <c r="J2057" s="10" t="str">
        <f>VLOOKUP(A2057,Planilha1!A:Y,25,FALSE)</f>
        <v>Não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Não</v>
      </c>
      <c r="J2058" s="10" t="str">
        <f>VLOOKUP(A2058,Planilha1!A:Y,25,FALSE)</f>
        <v>Não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Não</v>
      </c>
      <c r="J2059" s="10" t="str">
        <f>VLOOKUP(A2059,Planilha1!A:Y,25,FALSE)</f>
        <v>Não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Não</v>
      </c>
      <c r="J2060" s="10" t="str">
        <f>VLOOKUP(A2060,Planilha1!A:Y,25,FALSE)</f>
        <v>Não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Não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Não</v>
      </c>
      <c r="J2062" s="10" t="str">
        <f>VLOOKUP(A2062,Planilha1!A:Y,25,FALSE)</f>
        <v>Não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Não</v>
      </c>
      <c r="J2063" s="10" t="str">
        <f>VLOOKUP(A2063,Planilha1!A:Y,25,FALSE)</f>
        <v>Não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Não</v>
      </c>
      <c r="J2064" s="10" t="str">
        <f>VLOOKUP(A2064,Planilha1!A:Y,25,FALSE)</f>
        <v>Não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Não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Não</v>
      </c>
      <c r="J2066" s="10" t="str">
        <f>VLOOKUP(A2066,Planilha1!A:Y,25,FALSE)</f>
        <v>Não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Não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Não</v>
      </c>
      <c r="J2068" s="10" t="str">
        <f>VLOOKUP(A2068,Planilha1!A:Y,25,FALSE)</f>
        <v>Não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Não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Não</v>
      </c>
      <c r="J2070" s="10" t="str">
        <f>VLOOKUP(A2070,Planilha1!A:Y,25,FALSE)</f>
        <v>Não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Não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Não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Não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Não</v>
      </c>
      <c r="J2074" s="10" t="str">
        <f>VLOOKUP(A2074,Planilha1!A:Y,25,FALSE)</f>
        <v>Não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Não</v>
      </c>
      <c r="J2075" s="10" t="str">
        <f>VLOOKUP(A2075,Planilha1!A:Y,25,FALSE)</f>
        <v>Não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Não</v>
      </c>
      <c r="J2076" s="10" t="str">
        <f>VLOOKUP(A2076,Planilha1!A:Y,25,FALSE)</f>
        <v>Não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Não</v>
      </c>
      <c r="J2077" s="10" t="str">
        <f>VLOOKUP(A2077,Planilha1!A:Y,25,FALSE)</f>
        <v>Não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Não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Não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Não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Não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Não</v>
      </c>
      <c r="J2081" s="10" t="str">
        <f>VLOOKUP(A2081,Planilha1!A:Y,25,FALSE)</f>
        <v>Não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Não</v>
      </c>
      <c r="J2082" s="10" t="str">
        <f>VLOOKUP(A2082,Planilha1!A:Y,25,FALSE)</f>
        <v>Não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Não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Não</v>
      </c>
      <c r="J2084" s="10" t="str">
        <f>VLOOKUP(A2084,Planilha1!A:Y,25,FALSE)</f>
        <v>Não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Não</v>
      </c>
      <c r="J2085" s="10" t="str">
        <f>VLOOKUP(A2085,Planilha1!A:Y,25,FALSE)</f>
        <v>Não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Não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Não</v>
      </c>
      <c r="J2087" s="10" t="str">
        <f>VLOOKUP(A2087,Planilha1!A:Y,25,FALSE)</f>
        <v>Não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Não</v>
      </c>
      <c r="J2088" s="10" t="str">
        <f>VLOOKUP(A2088,Planilha1!A:Y,25,FALSE)</f>
        <v>Não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Não</v>
      </c>
      <c r="J2089" s="10" t="str">
        <f>VLOOKUP(A2089,Planilha1!A:Y,25,FALSE)</f>
        <v>Não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Não</v>
      </c>
      <c r="J2090" s="10" t="str">
        <f>VLOOKUP(A2090,Planilha1!A:Y,25,FALSE)</f>
        <v>Não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Não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Não</v>
      </c>
      <c r="J2092" s="10" t="str">
        <f>VLOOKUP(A2092,Planilha1!A:Y,25,FALSE)</f>
        <v>Não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Não</v>
      </c>
      <c r="J2093" s="10" t="str">
        <f>VLOOKUP(A2093,Planilha1!A:Y,25,FALSE)</f>
        <v>Não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Não</v>
      </c>
      <c r="J2094" s="10" t="str">
        <f>VLOOKUP(A2094,Planilha1!A:Y,25,FALSE)</f>
        <v>Não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Não</v>
      </c>
      <c r="J2095" s="10" t="str">
        <f>VLOOKUP(A2095,Planilha1!A:Y,25,FALSE)</f>
        <v>Não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Não</v>
      </c>
      <c r="J2096" s="10" t="str">
        <f>VLOOKUP(A2096,Planilha1!A:Y,25,FALSE)</f>
        <v>Não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Não</v>
      </c>
      <c r="J2097" s="10" t="str">
        <f>VLOOKUP(A2097,Planilha1!A:Y,25,FALSE)</f>
        <v>Não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Não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Não</v>
      </c>
      <c r="J2099" s="10" t="str">
        <f>VLOOKUP(A2099,Planilha1!A:Y,25,FALSE)</f>
        <v>Não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Não</v>
      </c>
      <c r="J2100" s="10" t="str">
        <f>VLOOKUP(A2100,Planilha1!A:Y,25,FALSE)</f>
        <v>Não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Não</v>
      </c>
      <c r="J2101" s="10" t="str">
        <f>VLOOKUP(A2101,Planilha1!A:Y,25,FALSE)</f>
        <v>Não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Não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Não</v>
      </c>
      <c r="J2103" s="10" t="str">
        <f>VLOOKUP(A2103,Planilha1!A:Y,25,FALSE)</f>
        <v>Não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Não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Não</v>
      </c>
      <c r="J2105" s="10" t="str">
        <f>VLOOKUP(A2105,Planilha1!A:Y,25,FALSE)</f>
        <v>Não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Não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Não</v>
      </c>
      <c r="J2107" s="10" t="str">
        <f>VLOOKUP(A2107,Planilha1!A:Y,25,FALSE)</f>
        <v>Não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Não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Não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Não</v>
      </c>
      <c r="J2110" s="10" t="str">
        <f>VLOOKUP(A2110,Planilha1!A:Y,25,FALSE)</f>
        <v>Não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Não</v>
      </c>
      <c r="J2111" s="10" t="str">
        <f>VLOOKUP(A2111,Planilha1!A:Y,25,FALSE)</f>
        <v>Não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Não</v>
      </c>
      <c r="J2112" s="10" t="str">
        <f>VLOOKUP(A2112,Planilha1!A:Y,25,FALSE)</f>
        <v>Não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Não</v>
      </c>
      <c r="J2113" s="10" t="str">
        <f>VLOOKUP(A2113,Planilha1!A:Y,25,FALSE)</f>
        <v>Não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Não</v>
      </c>
      <c r="J2114" s="10" t="str">
        <f>VLOOKUP(A2114,Planilha1!A:Y,25,FALSE)</f>
        <v>Não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Não</v>
      </c>
      <c r="J2115" s="10" t="str">
        <f>VLOOKUP(A2115,Planilha1!A:Y,25,FALSE)</f>
        <v>Não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Não</v>
      </c>
      <c r="H2116" s="10" t="str">
        <f>VLOOKUP(A2116,Planilha1!A:Y,23,FALSE)</f>
        <v>Sim</v>
      </c>
      <c r="I2116" s="10" t="str">
        <f>VLOOKUP(A2116,Planilha1!A:Y,24,FALSE)</f>
        <v>Não</v>
      </c>
      <c r="J2116" s="10" t="str">
        <f>VLOOKUP(A2116,Planilha1!A:Y,25,FALSE)</f>
        <v>Não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Não</v>
      </c>
      <c r="J2117" s="10" t="str">
        <f>VLOOKUP(A2117,Planilha1!A:Y,25,FALSE)</f>
        <v>Não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Não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Não</v>
      </c>
      <c r="J2119" s="10" t="str">
        <f>VLOOKUP(A2119,Planilha1!A:Y,25,FALSE)</f>
        <v>Não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Não</v>
      </c>
      <c r="J2120" s="10" t="str">
        <f>VLOOKUP(A2120,Planilha1!A:Y,25,FALSE)</f>
        <v>Não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Não</v>
      </c>
      <c r="J2121" s="10" t="str">
        <f>VLOOKUP(A2121,Planilha1!A:Y,25,FALSE)</f>
        <v>Não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Não</v>
      </c>
      <c r="J2122" s="10" t="str">
        <f>VLOOKUP(A2122,Planilha1!A:Y,25,FALSE)</f>
        <v>Não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Não</v>
      </c>
      <c r="J2123" s="10" t="str">
        <f>VLOOKUP(A2123,Planilha1!A:Y,25,FALSE)</f>
        <v>Não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Não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Não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Não</v>
      </c>
      <c r="J2126" s="10" t="str">
        <f>VLOOKUP(A2126,Planilha1!A:Y,25,FALSE)</f>
        <v>Não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Não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Não</v>
      </c>
      <c r="J2128" s="10" t="str">
        <f>VLOOKUP(A2128,Planilha1!A:Y,25,FALSE)</f>
        <v>Não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Não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Não</v>
      </c>
      <c r="J2130" s="10" t="str">
        <f>VLOOKUP(A2130,Planilha1!A:Y,25,FALSE)</f>
        <v>Não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Não</v>
      </c>
      <c r="J2131" s="10" t="str">
        <f>VLOOKUP(A2131,Planilha1!A:Y,25,FALSE)</f>
        <v>Não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Não</v>
      </c>
      <c r="J2132" s="10" t="str">
        <f>VLOOKUP(A2132,Planilha1!A:Y,25,FALSE)</f>
        <v>Não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Não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Não</v>
      </c>
      <c r="J2134" s="10" t="str">
        <f>VLOOKUP(A2134,Planilha1!A:Y,25,FALSE)</f>
        <v>Não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Não</v>
      </c>
      <c r="J2135" s="10" t="str">
        <f>VLOOKUP(A2135,Planilha1!A:Y,25,FALSE)</f>
        <v>Não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Não</v>
      </c>
      <c r="J2136" s="10" t="str">
        <f>VLOOKUP(A2136,Planilha1!A:Y,25,FALSE)</f>
        <v>Não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Não</v>
      </c>
      <c r="J2137" s="10" t="str">
        <f>VLOOKUP(A2137,Planilha1!A:Y,25,FALSE)</f>
        <v>Não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Não</v>
      </c>
      <c r="J2138" s="10" t="str">
        <f>VLOOKUP(A2138,Planilha1!A:Y,25,FALSE)</f>
        <v>Não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Não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Não</v>
      </c>
      <c r="J2140" s="10" t="str">
        <f>VLOOKUP(A2140,Planilha1!A:Y,25,FALSE)</f>
        <v>Não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Não</v>
      </c>
      <c r="J2141" s="10" t="str">
        <f>VLOOKUP(A2141,Planilha1!A:Y,25,FALSE)</f>
        <v>Não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Sim</v>
      </c>
      <c r="H2142" s="10" t="str">
        <f>VLOOKUP(A2142,Planilha1!A:Y,23,FALSE)</f>
        <v>Sim</v>
      </c>
      <c r="I2142" s="10" t="str">
        <f>VLOOKUP(A2142,Planilha1!A:Y,24,FALSE)</f>
        <v>Não</v>
      </c>
      <c r="J2142" s="10" t="str">
        <f>VLOOKUP(A2142,Planilha1!A:Y,25,FALSE)</f>
        <v>Não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Não</v>
      </c>
      <c r="J2143" s="10" t="str">
        <f>VLOOKUP(A2143,Planilha1!A:Y,25,FALSE)</f>
        <v>Não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Não</v>
      </c>
      <c r="J2144" s="10" t="str">
        <f>VLOOKUP(A2144,Planilha1!A:Y,25,FALSE)</f>
        <v>Não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Não</v>
      </c>
      <c r="J2145" s="10" t="str">
        <f>VLOOKUP(A2145,Planilha1!A:Y,25,FALSE)</f>
        <v>Não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Não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Não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Não</v>
      </c>
      <c r="J2148" s="10" t="str">
        <f>VLOOKUP(A2148,Planilha1!A:Y,25,FALSE)</f>
        <v>Não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Não</v>
      </c>
      <c r="J2149" s="10" t="str">
        <f>VLOOKUP(A2149,Planilha1!A:Y,25,FALSE)</f>
        <v>Não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Não</v>
      </c>
      <c r="J2150" s="10" t="str">
        <f>VLOOKUP(A2150,Planilha1!A:Y,25,FALSE)</f>
        <v>Não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Não</v>
      </c>
      <c r="J2151" s="10" t="str">
        <f>VLOOKUP(A2151,Planilha1!A:Y,25,FALSE)</f>
        <v>Não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Não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Não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Não</v>
      </c>
      <c r="J2154" s="10" t="str">
        <f>VLOOKUP(A2154,Planilha1!A:Y,25,FALSE)</f>
        <v>Não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Não</v>
      </c>
      <c r="J2155" s="10" t="str">
        <f>VLOOKUP(A2155,Planilha1!A:Y,25,FALSE)</f>
        <v>Não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Não</v>
      </c>
      <c r="J2156" s="10" t="str">
        <f>VLOOKUP(A2156,Planilha1!A:Y,25,FALSE)</f>
        <v>Não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Não</v>
      </c>
      <c r="J2157" s="10" t="str">
        <f>VLOOKUP(A2157,Planilha1!A:Y,25,FALSE)</f>
        <v>Não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Não</v>
      </c>
      <c r="J2158" s="10" t="str">
        <f>VLOOKUP(A2158,Planilha1!A:Y,25,FALSE)</f>
        <v>Não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Não</v>
      </c>
      <c r="J2159" s="10" t="str">
        <f>VLOOKUP(A2159,Planilha1!A:Y,25,FALSE)</f>
        <v>Não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Não</v>
      </c>
      <c r="J2160" s="10" t="str">
        <f>VLOOKUP(A2160,Planilha1!A:Y,25,FALSE)</f>
        <v>Não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Não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Não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Não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Não</v>
      </c>
      <c r="J2163" s="10" t="str">
        <f>VLOOKUP(A2163,Planilha1!A:Y,25,FALSE)</f>
        <v>Não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Não</v>
      </c>
      <c r="J2164" s="10" t="str">
        <f>VLOOKUP(A2164,Planilha1!A:Y,25,FALSE)</f>
        <v>Não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Não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Não</v>
      </c>
      <c r="J2166" s="10" t="str">
        <f>VLOOKUP(A2166,Planilha1!A:Y,25,FALSE)</f>
        <v>Não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Não</v>
      </c>
      <c r="J2167" s="10" t="str">
        <f>VLOOKUP(A2167,Planilha1!A:Y,25,FALSE)</f>
        <v>Não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Não</v>
      </c>
      <c r="J2168" s="10" t="str">
        <f>VLOOKUP(A2168,Planilha1!A:Y,25,FALSE)</f>
        <v>Não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Não</v>
      </c>
      <c r="J2169" s="10" t="str">
        <f>VLOOKUP(A2169,Planilha1!A:Y,25,FALSE)</f>
        <v>Não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Não</v>
      </c>
      <c r="J2170" s="10" t="str">
        <f>VLOOKUP(A2170,Planilha1!A:Y,25,FALSE)</f>
        <v>Não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Não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Não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Não</v>
      </c>
      <c r="J2173" s="10" t="str">
        <f>VLOOKUP(A2173,Planilha1!A:Y,25,FALSE)</f>
        <v>Não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Não</v>
      </c>
      <c r="J2174" s="10" t="str">
        <f>VLOOKUP(A2174,Planilha1!A:Y,25,FALSE)</f>
        <v>Não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Não</v>
      </c>
      <c r="J2175" s="10" t="str">
        <f>VLOOKUP(A2175,Planilha1!A:Y,25,FALSE)</f>
        <v>Não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Não</v>
      </c>
      <c r="J2176" s="10" t="str">
        <f>VLOOKUP(A2176,Planilha1!A:Y,25,FALSE)</f>
        <v>Não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Não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Não</v>
      </c>
      <c r="J2178" s="10" t="str">
        <f>VLOOKUP(A2178,Planilha1!A:Y,25,FALSE)</f>
        <v>Não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Não</v>
      </c>
      <c r="H2179" s="10" t="str">
        <f>VLOOKUP(A2179,Planilha1!A:Y,23,FALSE)</f>
        <v>Sim</v>
      </c>
      <c r="I2179" s="10" t="str">
        <f>VLOOKUP(A2179,Planilha1!A:Y,24,FALSE)</f>
        <v>Não</v>
      </c>
      <c r="J2179" s="10" t="str">
        <f>VLOOKUP(A2179,Planilha1!A:Y,25,FALSE)</f>
        <v>Não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Não</v>
      </c>
      <c r="J2180" s="10" t="str">
        <f>VLOOKUP(A2180,Planilha1!A:Y,25,FALSE)</f>
        <v>Não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Não</v>
      </c>
      <c r="J2181" s="10" t="str">
        <f>VLOOKUP(A2181,Planilha1!A:Y,25,FALSE)</f>
        <v>Não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Não</v>
      </c>
      <c r="J2182" s="10" t="str">
        <f>VLOOKUP(A2182,Planilha1!A:Y,25,FALSE)</f>
        <v>Não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Não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Não</v>
      </c>
      <c r="J2184" s="10" t="str">
        <f>VLOOKUP(A2184,Planilha1!A:Y,25,FALSE)</f>
        <v>Não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Não</v>
      </c>
      <c r="J2185" s="10" t="str">
        <f>VLOOKUP(A2185,Planilha1!A:Y,25,FALSE)</f>
        <v>Não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Não</v>
      </c>
      <c r="J2186" s="10" t="str">
        <f>VLOOKUP(A2186,Planilha1!A:Y,25,FALSE)</f>
        <v>Não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Não</v>
      </c>
      <c r="J2187" s="10" t="str">
        <f>VLOOKUP(A2187,Planilha1!A:Y,25,FALSE)</f>
        <v>Não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Não</v>
      </c>
      <c r="J2188" s="10" t="str">
        <f>VLOOKUP(A2188,Planilha1!A:Y,25,FALSE)</f>
        <v>Não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Não</v>
      </c>
      <c r="J2189" s="10" t="str">
        <f>VLOOKUP(A2189,Planilha1!A:Y,25,FALSE)</f>
        <v>Não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Não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Não</v>
      </c>
      <c r="J2191" s="10" t="str">
        <f>VLOOKUP(A2191,Planilha1!A:Y,25,FALSE)</f>
        <v>Não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Não</v>
      </c>
      <c r="J2192" s="10" t="str">
        <f>VLOOKUP(A2192,Planilha1!A:Y,25,FALSE)</f>
        <v>Não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Não</v>
      </c>
      <c r="J2193" s="10" t="str">
        <f>VLOOKUP(A2193,Planilha1!A:Y,25,FALSE)</f>
        <v>Não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Não</v>
      </c>
      <c r="J2194" s="10" t="str">
        <f>VLOOKUP(A2194,Planilha1!A:Y,25,FALSE)</f>
        <v>Não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Não</v>
      </c>
      <c r="J2195" s="10" t="str">
        <f>VLOOKUP(A2195,Planilha1!A:Y,25,FALSE)</f>
        <v>Não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Não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Não</v>
      </c>
      <c r="J2197" s="10" t="str">
        <f>VLOOKUP(A2197,Planilha1!A:Y,25,FALSE)</f>
        <v>Não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Não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Não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Não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Não</v>
      </c>
      <c r="J2201" s="10" t="str">
        <f>VLOOKUP(A2201,Planilha1!A:Y,25,FALSE)</f>
        <v>Não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Não</v>
      </c>
      <c r="J2202" s="10" t="str">
        <f>VLOOKUP(A2202,Planilha1!A:Y,25,FALSE)</f>
        <v>Não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Não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Não</v>
      </c>
      <c r="J2204" s="10" t="str">
        <f>VLOOKUP(A2204,Planilha1!A:Y,25,FALSE)</f>
        <v>Não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Sim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Não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Não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Não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Não</v>
      </c>
      <c r="J2207" s="10" t="str">
        <f>VLOOKUP(A2207,Planilha1!A:Y,25,FALSE)</f>
        <v>Não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Não</v>
      </c>
      <c r="J2209" s="10" t="str">
        <f>VLOOKUP(A2209,Planilha1!A:Y,25,FALSE)</f>
        <v>Não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Não</v>
      </c>
      <c r="J2210" s="10" t="str">
        <f>VLOOKUP(A2210,Planilha1!A:Y,25,FALSE)</f>
        <v>Não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Não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Não</v>
      </c>
      <c r="J2212" s="10" t="str">
        <f>VLOOKUP(A2212,Planilha1!A:Y,25,FALSE)</f>
        <v>Não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Não</v>
      </c>
      <c r="J2213" s="10" t="str">
        <f>VLOOKUP(A2213,Planilha1!A:Y,25,FALSE)</f>
        <v>Não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Não</v>
      </c>
      <c r="J2214" s="10" t="str">
        <f>VLOOKUP(A2214,Planilha1!A:Y,25,FALSE)</f>
        <v>Não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Não</v>
      </c>
      <c r="H2215" s="10" t="str">
        <f>VLOOKUP(A2215,Planilha1!A:Y,23,FALSE)</f>
        <v>Não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Sim</v>
      </c>
      <c r="H2216" s="10" t="str">
        <f>VLOOKUP(A2216,Planilha1!A:Y,23,FALSE)</f>
        <v>Sim</v>
      </c>
      <c r="I2216" s="10" t="str">
        <f>VLOOKUP(A2216,Planilha1!A:Y,24,FALSE)</f>
        <v>Não</v>
      </c>
      <c r="J2216" s="10" t="str">
        <f>VLOOKUP(A2216,Planilha1!A:Y,25,FALSE)</f>
        <v>Não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Sim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Não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Não</v>
      </c>
      <c r="J2218" s="10" t="str">
        <f>VLOOKUP(A2218,Planilha1!A:Y,25,FALSE)</f>
        <v>Não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Não</v>
      </c>
      <c r="J2219" s="10" t="str">
        <f>VLOOKUP(A2219,Planilha1!A:Y,25,FALSE)</f>
        <v>Não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Não</v>
      </c>
      <c r="J2220" s="10" t="str">
        <f>VLOOKUP(A2220,Planilha1!A:Y,25,FALSE)</f>
        <v>Não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Não</v>
      </c>
      <c r="J2221" s="10" t="str">
        <f>VLOOKUP(A2221,Planilha1!A:Y,25,FALSE)</f>
        <v>Não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Não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Não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Não</v>
      </c>
      <c r="J2224" s="10" t="str">
        <f>VLOOKUP(A2224,Planilha1!A:Y,25,FALSE)</f>
        <v>Não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Não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Não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Não</v>
      </c>
      <c r="J2227" s="10" t="str">
        <f>VLOOKUP(A2227,Planilha1!A:Y,25,FALSE)</f>
        <v>Não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Não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Não</v>
      </c>
      <c r="J2229" s="10" t="str">
        <f>VLOOKUP(A2229,Planilha1!A:Y,25,FALSE)</f>
        <v>Não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Não</v>
      </c>
      <c r="J2230" s="10" t="str">
        <f>VLOOKUP(A2230,Planilha1!A:Y,25,FALSE)</f>
        <v>Não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Não</v>
      </c>
      <c r="J2232" s="10" t="str">
        <f>VLOOKUP(A2232,Planilha1!A:Y,25,FALSE)</f>
        <v>Não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Não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Não</v>
      </c>
      <c r="J2236" s="10" t="str">
        <f>VLOOKUP(A2236,Planilha1!A:Y,25,FALSE)</f>
        <v>Não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Não</v>
      </c>
      <c r="J2237" s="10" t="str">
        <f>VLOOKUP(A2237,Planilha1!A:Y,25,FALSE)</f>
        <v>Não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Não</v>
      </c>
      <c r="J2238" s="10" t="str">
        <f>VLOOKUP(A2238,Planilha1!A:Y,25,FALSE)</f>
        <v>Não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Não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Não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Não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Não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Não</v>
      </c>
      <c r="J2244" s="10" t="str">
        <f>VLOOKUP(A2244,Planilha1!A:Y,25,FALSE)</f>
        <v>Não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Não</v>
      </c>
      <c r="J2245" s="10" t="str">
        <f>VLOOKUP(A2245,Planilha1!A:Y,25,FALSE)</f>
        <v>Não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Não</v>
      </c>
      <c r="J2246" s="10" t="str">
        <f>VLOOKUP(A2246,Planilha1!A:Y,25,FALSE)</f>
        <v>Não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Não</v>
      </c>
      <c r="J2247" s="10" t="str">
        <f>VLOOKUP(A2247,Planilha1!A:Y,25,FALSE)</f>
        <v>Não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Não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Não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Não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Não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Não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Não</v>
      </c>
      <c r="J2253" s="10" t="str">
        <f>VLOOKUP(A2253,Planilha1!A:Y,25,FALSE)</f>
        <v>Não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Não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Não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Não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Não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Não</v>
      </c>
      <c r="J2259" s="10" t="str">
        <f>VLOOKUP(A2259,Planilha1!A:Y,25,FALSE)</f>
        <v>Não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Não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Não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Não</v>
      </c>
      <c r="J2262" s="10" t="str">
        <f>VLOOKUP(A2262,Planilha1!A:Y,25,FALSE)</f>
        <v>Não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Não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Sim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Não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Não</v>
      </c>
      <c r="J2265" s="10" t="str">
        <f>VLOOKUP(A2265,Planilha1!A:Y,25,FALSE)</f>
        <v>Não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Não</v>
      </c>
      <c r="J2266" s="10" t="str">
        <f>VLOOKUP(A2266,Planilha1!A:Y,25,FALSE)</f>
        <v>Não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Não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Não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Sim</v>
      </c>
      <c r="H2269" s="10" t="str">
        <f>VLOOKUP(A2269,Planilha1!A:Y,23,FALSE)</f>
        <v>Sim</v>
      </c>
      <c r="I2269" s="10" t="str">
        <f>VLOOKUP(A2269,Planilha1!A:Y,24,FALSE)</f>
        <v>Não</v>
      </c>
      <c r="J2269" s="10" t="str">
        <f>VLOOKUP(A2269,Planilha1!A:Y,25,FALSE)</f>
        <v>Não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Não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Não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Não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Não</v>
      </c>
      <c r="J2272" s="10" t="str">
        <f>VLOOKUP(A2272,Planilha1!A:Y,25,FALSE)</f>
        <v>Não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Não</v>
      </c>
      <c r="J2274" s="10" t="str">
        <f>VLOOKUP(A2274,Planilha1!A:Y,25,FALSE)</f>
        <v>Não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Sim</v>
      </c>
      <c r="H2275" s="10" t="str">
        <f>VLOOKUP(A2275,Planilha1!A:Y,23,FALSE)</f>
        <v>Sim</v>
      </c>
      <c r="I2275" s="10" t="str">
        <f>VLOOKUP(A2275,Planilha1!A:Y,24,FALSE)</f>
        <v>Não</v>
      </c>
      <c r="J2275" s="10" t="str">
        <f>VLOOKUP(A2275,Planilha1!A:Y,25,FALSE)</f>
        <v>Não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Não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Não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Não</v>
      </c>
      <c r="J2277" s="10" t="str">
        <f>VLOOKUP(A2277,Planilha1!A:Y,25,FALSE)</f>
        <v>Não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Não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Não</v>
      </c>
      <c r="J2279" s="10" t="str">
        <f>VLOOKUP(A2279,Planilha1!A:Y,25,FALSE)</f>
        <v>Não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Não</v>
      </c>
      <c r="J2280" s="10" t="str">
        <f>VLOOKUP(A2280,Planilha1!A:Y,25,FALSE)</f>
        <v>Não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Não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Não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Sim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Não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Não</v>
      </c>
      <c r="J2284" s="10" t="str">
        <f>VLOOKUP(A2284,Planilha1!A:Y,25,FALSE)</f>
        <v>Não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Não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Não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Não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Não</v>
      </c>
      <c r="J2288" s="10" t="str">
        <f>VLOOKUP(A2288,Planilha1!A:Y,25,FALSE)</f>
        <v>Não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Não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Não</v>
      </c>
      <c r="J2290" s="10" t="str">
        <f>VLOOKUP(A2290,Planilha1!A:Y,25,FALSE)</f>
        <v>Não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Não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Não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Sim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Não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Não</v>
      </c>
      <c r="J2294" s="10" t="str">
        <f>VLOOKUP(A2294,Planilha1!A:Y,25,FALSE)</f>
        <v>Não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Não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Não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Não</v>
      </c>
      <c r="I2298" s="10" t="str">
        <f>VLOOKUP(A2298,Planilha1!A:Y,24,FALSE)</f>
        <v>Não</v>
      </c>
      <c r="J2298" s="10" t="str">
        <f>VLOOKUP(A2298,Planilha1!A:Y,25,FALSE)</f>
        <v>Não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Não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Não</v>
      </c>
      <c r="J2300" s="10" t="str">
        <f>VLOOKUP(A2300,Planilha1!A:Y,25,FALSE)</f>
        <v>Não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Não</v>
      </c>
      <c r="J2301" s="10" t="str">
        <f>VLOOKUP(A2301,Planilha1!A:Y,25,FALSE)</f>
        <v>Não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Não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Não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Não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Não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Não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Não</v>
      </c>
      <c r="J2308" s="10" t="str">
        <f>VLOOKUP(A2308,Planilha1!A:Y,25,FALSE)</f>
        <v>Não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Não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Não</v>
      </c>
      <c r="J2310" s="10" t="str">
        <f>VLOOKUP(A2310,Planilha1!A:Y,25,FALSE)</f>
        <v>Não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Não</v>
      </c>
      <c r="J2311" s="10" t="str">
        <f>VLOOKUP(A2311,Planilha1!A:Y,25,FALSE)</f>
        <v>Não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Não</v>
      </c>
      <c r="H2312" s="10" t="str">
        <f>VLOOKUP(A2312,Planilha1!A:Y,23,FALSE)</f>
        <v>Sim</v>
      </c>
      <c r="I2312" s="10" t="str">
        <f>VLOOKUP(A2312,Planilha1!A:Y,24,FALSE)</f>
        <v>Não</v>
      </c>
      <c r="J2312" s="10" t="str">
        <f>VLOOKUP(A2312,Planilha1!A:Y,25,FALSE)</f>
        <v>Não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Não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Não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Não</v>
      </c>
      <c r="J2315" s="10" t="str">
        <f>VLOOKUP(A2315,Planilha1!A:Y,25,FALSE)</f>
        <v>Não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Não</v>
      </c>
      <c r="J2316" s="10" t="str">
        <f>VLOOKUP(A2316,Planilha1!A:Y,25,FALSE)</f>
        <v>Não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Não</v>
      </c>
      <c r="J2317" s="10" t="str">
        <f>VLOOKUP(A2317,Planilha1!A:Y,25,FALSE)</f>
        <v>Não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Não</v>
      </c>
      <c r="J2318" s="10" t="str">
        <f>VLOOKUP(A2318,Planilha1!A:Y,25,FALSE)</f>
        <v>Não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Não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Não</v>
      </c>
      <c r="J2321" s="10" t="str">
        <f>VLOOKUP(A2321,Planilha1!A:Y,25,FALSE)</f>
        <v>Não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Não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Não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Não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Não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Não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Não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Não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Não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Não</v>
      </c>
      <c r="J2328" s="10" t="str">
        <f>VLOOKUP(A2328,Planilha1!A:Y,25,FALSE)</f>
        <v>Não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Não</v>
      </c>
      <c r="J2330" s="10" t="str">
        <f>VLOOKUP(A2330,Planilha1!A:Y,25,FALSE)</f>
        <v>Não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Não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Não</v>
      </c>
      <c r="J2332" s="10" t="str">
        <f>VLOOKUP(A2332,Planilha1!A:Y,25,FALSE)</f>
        <v>Não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Não</v>
      </c>
      <c r="J2333" s="10" t="str">
        <f>VLOOKUP(A2333,Planilha1!A:Y,25,FALSE)</f>
        <v>Não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Não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Não</v>
      </c>
      <c r="J2335" s="10" t="str">
        <f>VLOOKUP(A2335,Planilha1!A:Y,25,FALSE)</f>
        <v>Não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Não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Não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Não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Não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Não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Não</v>
      </c>
      <c r="J2340" s="10" t="str">
        <f>VLOOKUP(A2340,Planilha1!A:Y,25,FALSE)</f>
        <v>Não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Não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Não</v>
      </c>
      <c r="J2343" s="10" t="str">
        <f>VLOOKUP(A2343,Planilha1!A:Y,25,FALSE)</f>
        <v>Não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Não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Não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Não</v>
      </c>
      <c r="J2345" s="10" t="str">
        <f>VLOOKUP(A2345,Planilha1!A:Y,25,FALSE)</f>
        <v>Não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Não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Não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Não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Não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Sim</v>
      </c>
      <c r="F2350" s="10" t="str">
        <f>VLOOKUP(A2350,Planilha1!A:Y,21,FALSE)</f>
        <v>Sim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Não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Não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Não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Não</v>
      </c>
      <c r="J2354" s="10" t="str">
        <f>VLOOKUP(A2354,Planilha1!A:Y,25,FALSE)</f>
        <v>Não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Não</v>
      </c>
      <c r="J2355" s="10" t="str">
        <f>VLOOKUP(A2355,Planilha1!A:Y,25,FALSE)</f>
        <v>Não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Sim</v>
      </c>
      <c r="H2356" s="10" t="str">
        <f>VLOOKUP(A2356,Planilha1!A:Y,23,FALSE)</f>
        <v>Sim</v>
      </c>
      <c r="I2356" s="10" t="str">
        <f>VLOOKUP(A2356,Planilha1!A:Y,24,FALSE)</f>
        <v>Não</v>
      </c>
      <c r="J2356" s="10" t="str">
        <f>VLOOKUP(A2356,Planilha1!A:Y,25,FALSE)</f>
        <v>Não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Não</v>
      </c>
      <c r="J2357" s="10" t="str">
        <f>VLOOKUP(A2357,Planilha1!A:Y,25,FALSE)</f>
        <v>Não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Não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Não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Não</v>
      </c>
      <c r="J2361" s="10" t="str">
        <f>VLOOKUP(A2361,Planilha1!A:Y,25,FALSE)</f>
        <v>Não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Não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Não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Não</v>
      </c>
      <c r="J2364" s="10" t="str">
        <f>VLOOKUP(A2364,Planilha1!A:Y,25,FALSE)</f>
        <v>Não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Não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Não</v>
      </c>
      <c r="J2366" s="10" t="str">
        <f>VLOOKUP(A2366,Planilha1!A:Y,25,FALSE)</f>
        <v>Não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Não</v>
      </c>
      <c r="J2368" s="10" t="str">
        <f>VLOOKUP(A2368,Planilha1!A:Y,25,FALSE)</f>
        <v>Não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Não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Não</v>
      </c>
      <c r="J2370" s="10" t="str">
        <f>VLOOKUP(A2370,Planilha1!A:Y,25,FALSE)</f>
        <v>Não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Não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Não</v>
      </c>
      <c r="J2373" s="10" t="str">
        <f>VLOOKUP(A2373,Planilha1!A:Y,25,FALSE)</f>
        <v>Não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Não</v>
      </c>
      <c r="J2374" s="10" t="str">
        <f>VLOOKUP(A2374,Planilha1!A:Y,25,FALSE)</f>
        <v>Não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Não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Não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Não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Sim</v>
      </c>
      <c r="H2378" s="10" t="str">
        <f>VLOOKUP(A2378,Planilha1!A:Y,23,FALSE)</f>
        <v>Sim</v>
      </c>
      <c r="I2378" s="10" t="str">
        <f>VLOOKUP(A2378,Planilha1!A:Y,24,FALSE)</f>
        <v>Não</v>
      </c>
      <c r="J2378" s="10" t="str">
        <f>VLOOKUP(A2378,Planilha1!A:Y,25,FALSE)</f>
        <v>Não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Não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Não</v>
      </c>
      <c r="J2380" s="10" t="str">
        <f>VLOOKUP(A2380,Planilha1!A:Y,25,FALSE)</f>
        <v>Não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Não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Não</v>
      </c>
      <c r="J2382" s="10" t="str">
        <f>VLOOKUP(A2382,Planilha1!A:Y,25,FALSE)</f>
        <v>Não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Não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Não</v>
      </c>
      <c r="J2384" s="10" t="str">
        <f>VLOOKUP(A2384,Planilha1!A:Y,25,FALSE)</f>
        <v>Não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Não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Não</v>
      </c>
      <c r="J2387" s="10" t="str">
        <f>VLOOKUP(A2387,Planilha1!A:Y,25,FALSE)</f>
        <v>Não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Não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Não</v>
      </c>
      <c r="J2389" s="10" t="str">
        <f>VLOOKUP(A2389,Planilha1!A:Y,25,FALSE)</f>
        <v>Não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Não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Sim</v>
      </c>
      <c r="H2392" s="10" t="str">
        <f>VLOOKUP(A2392,Planilha1!A:Y,23,FALSE)</f>
        <v>Sim</v>
      </c>
      <c r="I2392" s="10" t="str">
        <f>VLOOKUP(A2392,Planilha1!A:Y,24,FALSE)</f>
        <v>Não</v>
      </c>
      <c r="J2392" s="10" t="str">
        <f>VLOOKUP(A2392,Planilha1!A:Y,25,FALSE)</f>
        <v>Não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Não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Não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Não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Não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Não</v>
      </c>
      <c r="J2399" s="10" t="str">
        <f>VLOOKUP(A2399,Planilha1!A:Y,25,FALSE)</f>
        <v>Não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Não</v>
      </c>
      <c r="J2400" s="10" t="str">
        <f>VLOOKUP(A2400,Planilha1!A:Y,25,FALSE)</f>
        <v>Não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Não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Não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Não</v>
      </c>
      <c r="J2404" s="10" t="str">
        <f>VLOOKUP(A2404,Planilha1!A:Y,25,FALSE)</f>
        <v>Não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Não</v>
      </c>
      <c r="J2405" s="10" t="str">
        <f>VLOOKUP(A2405,Planilha1!A:Y,25,FALSE)</f>
        <v>Não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Não</v>
      </c>
      <c r="J2406" s="10" t="str">
        <f>VLOOKUP(A2406,Planilha1!A:Y,25,FALSE)</f>
        <v>Não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Não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Não</v>
      </c>
      <c r="J2408" s="10" t="str">
        <f>VLOOKUP(A2408,Planilha1!A:Y,25,FALSE)</f>
        <v>Não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Não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Não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Não</v>
      </c>
      <c r="H2412" s="10" t="str">
        <f>VLOOKUP(A2412,Planilha1!A:Y,23,FALSE)</f>
        <v>Sim</v>
      </c>
      <c r="I2412" s="10" t="str">
        <f>VLOOKUP(A2412,Planilha1!A:Y,24,FALSE)</f>
        <v>Não</v>
      </c>
      <c r="J2412" s="10" t="str">
        <f>VLOOKUP(A2412,Planilha1!A:Y,25,FALSE)</f>
        <v>Não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Não</v>
      </c>
      <c r="J2414" s="10" t="str">
        <f>VLOOKUP(A2414,Planilha1!A:Y,25,FALSE)</f>
        <v>Não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Não</v>
      </c>
      <c r="J2415" s="10" t="str">
        <f>VLOOKUP(A2415,Planilha1!A:Y,25,FALSE)</f>
        <v>Não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Não</v>
      </c>
      <c r="J2417" s="10" t="str">
        <f>VLOOKUP(A2417,Planilha1!A:Y,25,FALSE)</f>
        <v>Não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Não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Não</v>
      </c>
      <c r="H2419" s="10" t="str">
        <f>VLOOKUP(A2419,Planilha1!A:Y,23,FALSE)</f>
        <v>Não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Não</v>
      </c>
      <c r="J2420" s="10" t="str">
        <f>VLOOKUP(A2420,Planilha1!A:Y,25,FALSE)</f>
        <v>Não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Não</v>
      </c>
      <c r="J2421" s="10" t="str">
        <f>VLOOKUP(A2421,Planilha1!A:Y,25,FALSE)</f>
        <v>Não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Não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Não</v>
      </c>
      <c r="J2424" s="10" t="str">
        <f>VLOOKUP(A2424,Planilha1!A:Y,25,FALSE)</f>
        <v>Não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Não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Não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Sim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Não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Não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Não</v>
      </c>
      <c r="J2429" s="10" t="str">
        <f>VLOOKUP(A2429,Planilha1!A:Y,25,FALSE)</f>
        <v>Não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Sim</v>
      </c>
      <c r="G2430" s="10" t="str">
        <f>VLOOKUP(A2430,Planilha1!A:Y,22,FALSE)</f>
        <v>Não</v>
      </c>
      <c r="H2430" s="10" t="str">
        <f>VLOOKUP(A2430,Planilha1!A:Y,23,FALSE)</f>
        <v>Não</v>
      </c>
      <c r="I2430" s="10" t="str">
        <f>VLOOKUP(A2430,Planilha1!A:Y,24,FALSE)</f>
        <v>Não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Não</v>
      </c>
      <c r="J2431" s="10" t="str">
        <f>VLOOKUP(A2431,Planilha1!A:Y,25,FALSE)</f>
        <v>Não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Sim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Sim</v>
      </c>
      <c r="I2432" s="10" t="str">
        <f>VLOOKUP(A2432,Planilha1!A:Y,24,FALSE)</f>
        <v>Não</v>
      </c>
      <c r="J2432" s="10" t="str">
        <f>VLOOKUP(A2432,Planilha1!A:Y,25,FALSE)</f>
        <v>Não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Não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Não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Sim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Não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Não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Não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Não</v>
      </c>
      <c r="J2441" s="10" t="str">
        <f>VLOOKUP(A2441,Planilha1!A:Y,25,FALSE)</f>
        <v>Não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Não</v>
      </c>
      <c r="H2444" s="10" t="str">
        <f>VLOOKUP(A2444,Planilha1!A:Y,23,FALSE)</f>
        <v>Não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Não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Sim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Não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Não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Não</v>
      </c>
      <c r="J2448" s="10" t="str">
        <f>VLOOKUP(A2448,Planilha1!A:Y,25,FALSE)</f>
        <v>Não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Sim</v>
      </c>
      <c r="F2449" s="10" t="str">
        <f>VLOOKUP(A2449,Planilha1!A:Y,21,FALSE)</f>
        <v>Sim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Não</v>
      </c>
      <c r="H2450" s="10" t="str">
        <f>VLOOKUP(A2450,Planilha1!A:Y,23,FALSE)</f>
        <v>Não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Sim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Não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Não</v>
      </c>
      <c r="F2453" s="10" t="str">
        <f>VLOOKUP(A2453,Planilha1!A:Y,21,FALSE)</f>
        <v>Não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Sim</v>
      </c>
      <c r="F2454" s="10" t="str">
        <f>VLOOKUP(A2454,Planilha1!A:Y,21,FALSE)</f>
        <v>Sim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Não</v>
      </c>
      <c r="J2455" s="10" t="str">
        <f>VLOOKUP(A2455,Planilha1!A:Y,25,FALSE)</f>
        <v>Não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Não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Não</v>
      </c>
      <c r="J2457" s="10" t="str">
        <f>VLOOKUP(A2457,Planilha1!A:Y,25,FALSE)</f>
        <v>Não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Não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Não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Sim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Sim</v>
      </c>
      <c r="I2463" s="10" t="str">
        <f>VLOOKUP(A2463,Planilha1!A:Y,24,FALSE)</f>
        <v>Não</v>
      </c>
      <c r="J2463" s="10" t="str">
        <f>VLOOKUP(A2463,Planilha1!A:Y,25,FALSE)</f>
        <v>Não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Não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Não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Não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Sim</v>
      </c>
      <c r="F2470" s="10" t="str">
        <f>VLOOKUP(A2470,Planilha1!A:Y,21,FALSE)</f>
        <v>Sim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Não</v>
      </c>
      <c r="H2471" s="10" t="str">
        <f>VLOOKUP(A2471,Planilha1!A:Y,23,FALSE)</f>
        <v>Sim</v>
      </c>
      <c r="I2471" s="10" t="str">
        <f>VLOOKUP(A2471,Planilha1!A:Y,24,FALSE)</f>
        <v>Não</v>
      </c>
      <c r="J2471" s="10" t="str">
        <f>VLOOKUP(A2471,Planilha1!A:Y,25,FALSE)</f>
        <v>Não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Sim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Não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Não</v>
      </c>
      <c r="H2474" s="10" t="str">
        <f>VLOOKUP(A2474,Planilha1!A:Y,23,FALSE)</f>
        <v>Sim</v>
      </c>
      <c r="I2474" s="10" t="str">
        <f>VLOOKUP(A2474,Planilha1!A:Y,24,FALSE)</f>
        <v>Não</v>
      </c>
      <c r="J2474" s="10" t="str">
        <f>VLOOKUP(A2474,Planilha1!A:Y,25,FALSE)</f>
        <v>Não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Não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Não</v>
      </c>
      <c r="F2476" s="10" t="str">
        <f>VLOOKUP(A2476,Planilha1!A:Y,21,FALSE)</f>
        <v>Não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Não</v>
      </c>
      <c r="J2476" s="10" t="str">
        <f>VLOOKUP(A2476,Planilha1!A:Y,25,FALSE)</f>
        <v>Não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Sim</v>
      </c>
      <c r="F2477" s="10" t="str">
        <f>VLOOKUP(A2477,Planilha1!A:Y,21,FALSE)</f>
        <v>Sim</v>
      </c>
      <c r="G2477" s="10" t="str">
        <f>VLOOKUP(A2477,Planilha1!A:Y,22,FALSE)</f>
        <v>Não</v>
      </c>
      <c r="H2477" s="10" t="str">
        <f>VLOOKUP(A2477,Planilha1!A:Y,23,FALSE)</f>
        <v>Não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Não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Não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Não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Não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Não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Não</v>
      </c>
      <c r="J2483" s="10" t="str">
        <f>VLOOKUP(A2483,Planilha1!A:Y,25,FALSE)</f>
        <v>Não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Sim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Não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Não</v>
      </c>
      <c r="H2485" s="10" t="str">
        <f>VLOOKUP(A2485,Planilha1!A:Y,23,FALSE)</f>
        <v>Sim</v>
      </c>
      <c r="I2485" s="10" t="str">
        <f>VLOOKUP(A2485,Planilha1!A:Y,24,FALSE)</f>
        <v>Não</v>
      </c>
      <c r="J2485" s="10" t="str">
        <f>VLOOKUP(A2485,Planilha1!A:Y,25,FALSE)</f>
        <v>Não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Não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Não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Não</v>
      </c>
      <c r="J2488" s="10" t="str">
        <f>VLOOKUP(A2488,Planilha1!A:Y,25,FALSE)</f>
        <v>Não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Sim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Sim</v>
      </c>
      <c r="I2489" s="10" t="str">
        <f>VLOOKUP(A2489,Planilha1!A:Y,24,FALSE)</f>
        <v>Não</v>
      </c>
      <c r="J2489" s="10" t="str">
        <f>VLOOKUP(A2489,Planilha1!A:Y,25,FALSE)</f>
        <v>Não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Não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Não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Sim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Não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Sim</v>
      </c>
      <c r="F2495" s="10" t="str">
        <f>VLOOKUP(A2495,Planilha1!A:Y,21,FALSE)</f>
        <v>Sim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Não</v>
      </c>
      <c r="H2496" s="10" t="str">
        <f>VLOOKUP(A2496,Planilha1!A:Y,23,FALSE)</f>
        <v>Não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Não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Não</v>
      </c>
      <c r="J2500" s="10" t="str">
        <f>VLOOKUP(A2500,Planilha1!A:Y,25,FALSE)</f>
        <v>Não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Não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Sim</v>
      </c>
      <c r="F2503" s="10" t="str">
        <f>VLOOKUP(A2503,Planilha1!A:Y,21,FALSE)</f>
        <v>Sim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Sim</v>
      </c>
      <c r="F2504" s="10" t="str">
        <f>VLOOKUP(A2504,Planilha1!A:Y,21,FALSE)</f>
        <v>Sim</v>
      </c>
      <c r="G2504" s="10" t="str">
        <f>VLOOKUP(A2504,Planilha1!A:Y,22,FALSE)</f>
        <v>Não</v>
      </c>
      <c r="H2504" s="10" t="str">
        <f>VLOOKUP(A2504,Planilha1!A:Y,23,FALSE)</f>
        <v>Sim</v>
      </c>
      <c r="I2504" s="10" t="str">
        <f>VLOOKUP(A2504,Planilha1!A:Y,24,FALSE)</f>
        <v>Não</v>
      </c>
      <c r="J2504" s="10" t="str">
        <f>VLOOKUP(A2504,Planilha1!A:Y,25,FALSE)</f>
        <v>Não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Não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Sim</v>
      </c>
      <c r="F2506" s="10" t="str">
        <f>VLOOKUP(A2506,Planilha1!A:Y,21,FALSE)</f>
        <v>Sim</v>
      </c>
      <c r="G2506" s="10" t="str">
        <f>VLOOKUP(A2506,Planilha1!A:Y,22,FALSE)</f>
        <v>Não</v>
      </c>
      <c r="H2506" s="10" t="str">
        <f>VLOOKUP(A2506,Planilha1!A:Y,23,FALSE)</f>
        <v>Sim</v>
      </c>
      <c r="I2506" s="10" t="str">
        <f>VLOOKUP(A2506,Planilha1!A:Y,24,FALSE)</f>
        <v>Não</v>
      </c>
      <c r="J2506" s="10" t="str">
        <f>VLOOKUP(A2506,Planilha1!A:Y,25,FALSE)</f>
        <v>Não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Não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Não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Não</v>
      </c>
      <c r="J2510" s="10" t="str">
        <f>VLOOKUP(A2510,Planilha1!A:Y,25,FALSE)</f>
        <v>Não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Sim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Não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Sim</v>
      </c>
      <c r="F2512" s="10" t="str">
        <f>VLOOKUP(A2512,Planilha1!A:Y,21,FALSE)</f>
        <v>Sim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Não</v>
      </c>
      <c r="J2513" s="10" t="str">
        <f>VLOOKUP(A2513,Planilha1!A:Y,25,FALSE)</f>
        <v>Não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Não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Não</v>
      </c>
      <c r="J2517" s="10" t="str">
        <f>VLOOKUP(A2517,Planilha1!A:Y,25,FALSE)</f>
        <v>Não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Não</v>
      </c>
      <c r="F2519" s="10" t="str">
        <f>VLOOKUP(A2519,Planilha1!A:Y,21,FALSE)</f>
        <v>Não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Sim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Sim</v>
      </c>
      <c r="I2520" s="10" t="str">
        <f>VLOOKUP(A2520,Planilha1!A:Y,24,FALSE)</f>
        <v>Não</v>
      </c>
      <c r="J2520" s="10" t="str">
        <f>VLOOKUP(A2520,Planilha1!A:Y,25,FALSE)</f>
        <v>Não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Não</v>
      </c>
      <c r="J2521" s="10" t="str">
        <f>VLOOKUP(A2521,Planilha1!A:Y,25,FALSE)</f>
        <v>Não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Não</v>
      </c>
      <c r="H2523" s="10" t="str">
        <f>VLOOKUP(A2523,Planilha1!A:Y,23,FALSE)</f>
        <v>Não</v>
      </c>
      <c r="I2523" s="10" t="str">
        <f>VLOOKUP(A2523,Planilha1!A:Y,24,FALSE)</f>
        <v>Não</v>
      </c>
      <c r="J2523" s="10" t="str">
        <f>VLOOKUP(A2523,Planilha1!A:Y,25,FALSE)</f>
        <v>Não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Sim</v>
      </c>
      <c r="F2526" s="10" t="str">
        <f>VLOOKUP(A2526,Planilha1!A:Y,21,FALSE)</f>
        <v>Sim</v>
      </c>
      <c r="G2526" s="10" t="str">
        <f>VLOOKUP(A2526,Planilha1!A:Y,22,FALSE)</f>
        <v>Não</v>
      </c>
      <c r="H2526" s="10" t="str">
        <f>VLOOKUP(A2526,Planilha1!A:Y,23,FALSE)</f>
        <v>Sim</v>
      </c>
      <c r="I2526" s="10" t="str">
        <f>VLOOKUP(A2526,Planilha1!A:Y,24,FALSE)</f>
        <v>Não</v>
      </c>
      <c r="J2526" s="10" t="str">
        <f>VLOOKUP(A2526,Planilha1!A:Y,25,FALSE)</f>
        <v>Não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Sim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Sim</v>
      </c>
      <c r="I2530" s="10" t="str">
        <f>VLOOKUP(A2530,Planilha1!A:Y,24,FALSE)</f>
        <v>Não</v>
      </c>
      <c r="J2530" s="10" t="str">
        <f>VLOOKUP(A2530,Planilha1!A:Y,25,FALSE)</f>
        <v>Não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Não</v>
      </c>
      <c r="J2531" s="10" t="str">
        <f>VLOOKUP(A2531,Planilha1!A:Y,25,FALSE)</f>
        <v>Não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Não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Não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Não</v>
      </c>
      <c r="H2534" s="10" t="str">
        <f>VLOOKUP(A2534,Planilha1!A:Y,23,FALSE)</f>
        <v>Não</v>
      </c>
      <c r="I2534" s="10" t="str">
        <f>VLOOKUP(A2534,Planilha1!A:Y,24,FALSE)</f>
        <v>Não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Sim</v>
      </c>
      <c r="F2535" s="10" t="str">
        <f>VLOOKUP(A2535,Planilha1!A:Y,21,FALSE)</f>
        <v>Sim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Não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Não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Sim</v>
      </c>
      <c r="G2538" s="10" t="str">
        <f>VLOOKUP(A2538,Planilha1!A:Y,22,FALSE)</f>
        <v>Não</v>
      </c>
      <c r="H2538" s="10" t="str">
        <f>VLOOKUP(A2538,Planilha1!A:Y,23,FALSE)</f>
        <v>Não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Não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Não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Não</v>
      </c>
      <c r="J2541" s="10" t="str">
        <f>VLOOKUP(A2541,Planilha1!A:Y,25,FALSE)</f>
        <v>Não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Não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Sim</v>
      </c>
      <c r="F2543" s="10" t="str">
        <f>VLOOKUP(A2543,Planilha1!A:Y,21,FALSE)</f>
        <v>Sim</v>
      </c>
      <c r="G2543" s="10" t="str">
        <f>VLOOKUP(A2543,Planilha1!A:Y,22,FALSE)</f>
        <v>Não</v>
      </c>
      <c r="H2543" s="10" t="str">
        <f>VLOOKUP(A2543,Planilha1!A:Y,23,FALSE)</f>
        <v>Sim</v>
      </c>
      <c r="I2543" s="10" t="str">
        <f>VLOOKUP(A2543,Planilha1!A:Y,24,FALSE)</f>
        <v>Não</v>
      </c>
      <c r="J2543" s="10" t="str">
        <f>VLOOKUP(A2543,Planilha1!A:Y,25,FALSE)</f>
        <v>Não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Não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Não</v>
      </c>
      <c r="J2545" s="10" t="str">
        <f>VLOOKUP(A2545,Planilha1!A:Y,25,FALSE)</f>
        <v>Não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Não</v>
      </c>
      <c r="J2546" s="10" t="str">
        <f>VLOOKUP(A2546,Planilha1!A:Y,25,FALSE)</f>
        <v>Não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Não</v>
      </c>
      <c r="J2549" s="10" t="str">
        <f>VLOOKUP(A2549,Planilha1!A:Y,25,FALSE)</f>
        <v>Não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Sim</v>
      </c>
      <c r="F2551" s="10" t="str">
        <f>VLOOKUP(A2551,Planilha1!A:Y,21,FALSE)</f>
        <v>Sim</v>
      </c>
      <c r="G2551" s="10" t="str">
        <f>VLOOKUP(A2551,Planilha1!A:Y,22,FALSE)</f>
        <v>Não</v>
      </c>
      <c r="H2551" s="10" t="str">
        <f>VLOOKUP(A2551,Planilha1!A:Y,23,FALSE)</f>
        <v>Sim</v>
      </c>
      <c r="I2551" s="10" t="str">
        <f>VLOOKUP(A2551,Planilha1!A:Y,24,FALSE)</f>
        <v>Não</v>
      </c>
      <c r="J2551" s="10" t="str">
        <f>VLOOKUP(A2551,Planilha1!A:Y,25,FALSE)</f>
        <v>Não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Não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Não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Não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Não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Não</v>
      </c>
      <c r="J2557" s="10" t="str">
        <f>VLOOKUP(A2557,Planilha1!A:Y,25,FALSE)</f>
        <v>Não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Não</v>
      </c>
      <c r="J2558" s="10" t="str">
        <f>VLOOKUP(A2558,Planilha1!A:Y,25,FALSE)</f>
        <v>Não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Não</v>
      </c>
      <c r="J2559" s="10" t="str">
        <f>VLOOKUP(A2559,Planilha1!A:Y,25,FALSE)</f>
        <v>Não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Não</v>
      </c>
      <c r="F2560" s="10" t="str">
        <f>VLOOKUP(A2560,Planilha1!A:Y,21,FALSE)</f>
        <v>Não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Sim</v>
      </c>
      <c r="F2562" s="10" t="str">
        <f>VLOOKUP(A2562,Planilha1!A:Y,21,FALSE)</f>
        <v>Sim</v>
      </c>
      <c r="G2562" s="10" t="str">
        <f>VLOOKUP(A2562,Planilha1!A:Y,22,FALSE)</f>
        <v>Não</v>
      </c>
      <c r="H2562" s="10" t="str">
        <f>VLOOKUP(A2562,Planilha1!A:Y,23,FALSE)</f>
        <v>Não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Sim</v>
      </c>
      <c r="F2565" s="10" t="str">
        <f>VLOOKUP(A2565,Planilha1!A:Y,21,FALSE)</f>
        <v>Sim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Não</v>
      </c>
      <c r="H2566" s="10" t="str">
        <f>VLOOKUP(A2566,Planilha1!A:Y,23,FALSE)</f>
        <v>Não</v>
      </c>
      <c r="I2566" s="10" t="str">
        <f>VLOOKUP(A2566,Planilha1!A:Y,24,FALSE)</f>
        <v>Não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Sim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Não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Não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Não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Sim</v>
      </c>
      <c r="F2572" s="10" t="str">
        <f>VLOOKUP(A2572,Planilha1!A:Y,21,FALSE)</f>
        <v>Sim</v>
      </c>
      <c r="G2572" s="10" t="str">
        <f>VLOOKUP(A2572,Planilha1!A:Y,22,FALSE)</f>
        <v>Não</v>
      </c>
      <c r="H2572" s="10" t="str">
        <f>VLOOKUP(A2572,Planilha1!A:Y,23,FALSE)</f>
        <v>Não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Não</v>
      </c>
      <c r="J2573" s="10" t="str">
        <f>VLOOKUP(A2573,Planilha1!A:Y,25,FALSE)</f>
        <v>Não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Sim</v>
      </c>
      <c r="F2574" s="10" t="str">
        <f>VLOOKUP(A2574,Planilha1!A:Y,21,FALSE)</f>
        <v>Sim</v>
      </c>
      <c r="G2574" s="10" t="str">
        <f>VLOOKUP(A2574,Planilha1!A:Y,22,FALSE)</f>
        <v>Não</v>
      </c>
      <c r="H2574" s="10" t="str">
        <f>VLOOKUP(A2574,Planilha1!A:Y,23,FALSE)</f>
        <v>Sim</v>
      </c>
      <c r="I2574" s="10" t="str">
        <f>VLOOKUP(A2574,Planilha1!A:Y,24,FALSE)</f>
        <v>Não</v>
      </c>
      <c r="J2574" s="10" t="str">
        <f>VLOOKUP(A2574,Planilha1!A:Y,25,FALSE)</f>
        <v>Não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Sim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Não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Não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Sim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Sim</v>
      </c>
      <c r="I2577" s="10" t="str">
        <f>VLOOKUP(A2577,Planilha1!A:Y,24,FALSE)</f>
        <v>Não</v>
      </c>
      <c r="J2577" s="10" t="str">
        <f>VLOOKUP(A2577,Planilha1!A:Y,25,FALSE)</f>
        <v>Não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Não</v>
      </c>
      <c r="H2578" s="10" t="str">
        <f>VLOOKUP(A2578,Planilha1!A:Y,23,FALSE)</f>
        <v>Não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Não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Não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Não</v>
      </c>
      <c r="J2580" s="10" t="str">
        <f>VLOOKUP(A2580,Planilha1!A:Y,25,FALSE)</f>
        <v>Não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Não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Não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Não</v>
      </c>
      <c r="J2583" s="10" t="str">
        <f>VLOOKUP(A2583,Planilha1!A:Y,25,FALSE)</f>
        <v>Não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Não</v>
      </c>
      <c r="H2585" s="10" t="str">
        <f>VLOOKUP(A2585,Planilha1!A:Y,23,FALSE)</f>
        <v>Sim</v>
      </c>
      <c r="I2585" s="10" t="str">
        <f>VLOOKUP(A2585,Planilha1!A:Y,24,FALSE)</f>
        <v>Não</v>
      </c>
      <c r="J2585" s="10" t="str">
        <f>VLOOKUP(A2585,Planilha1!A:Y,25,FALSE)</f>
        <v>Não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Não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Sim</v>
      </c>
      <c r="F2589" s="10" t="str">
        <f>VLOOKUP(A2589,Planilha1!A:Y,21,FALSE)</f>
        <v>Sim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Não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Sim</v>
      </c>
      <c r="F2591" s="10" t="str">
        <f>VLOOKUP(A2591,Planilha1!A:Y,21,FALSE)</f>
        <v>Sim</v>
      </c>
      <c r="G2591" s="10" t="str">
        <f>VLOOKUP(A2591,Planilha1!A:Y,22,FALSE)</f>
        <v>Não</v>
      </c>
      <c r="H2591" s="10" t="str">
        <f>VLOOKUP(A2591,Planilha1!A:Y,23,FALSE)</f>
        <v>Sim</v>
      </c>
      <c r="I2591" s="10" t="str">
        <f>VLOOKUP(A2591,Planilha1!A:Y,24,FALSE)</f>
        <v>Não</v>
      </c>
      <c r="J2591" s="10" t="str">
        <f>VLOOKUP(A2591,Planilha1!A:Y,25,FALSE)</f>
        <v>Não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Não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Não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Não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Sim</v>
      </c>
      <c r="F2595" s="10" t="str">
        <f>VLOOKUP(A2595,Planilha1!A:Y,21,FALSE)</f>
        <v>Sim</v>
      </c>
      <c r="G2595" s="10" t="str">
        <f>VLOOKUP(A2595,Planilha1!A:Y,22,FALSE)</f>
        <v>Não</v>
      </c>
      <c r="H2595" s="10" t="str">
        <f>VLOOKUP(A2595,Planilha1!A:Y,23,FALSE)</f>
        <v>Não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Sim</v>
      </c>
      <c r="F2596" s="10" t="str">
        <f>VLOOKUP(A2596,Planilha1!A:Y,21,FALSE)</f>
        <v>Sim</v>
      </c>
      <c r="G2596" s="10" t="str">
        <f>VLOOKUP(A2596,Planilha1!A:Y,22,FALSE)</f>
        <v>Não</v>
      </c>
      <c r="H2596" s="10" t="str">
        <f>VLOOKUP(A2596,Planilha1!A:Y,23,FALSE)</f>
        <v>Não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Não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Sim</v>
      </c>
      <c r="F2598" s="10" t="str">
        <f>VLOOKUP(A2598,Planilha1!A:Y,21,FALSE)</f>
        <v>Sim</v>
      </c>
      <c r="G2598" s="10" t="str">
        <f>VLOOKUP(A2598,Planilha1!A:Y,22,FALSE)</f>
        <v>Não</v>
      </c>
      <c r="H2598" s="10" t="str">
        <f>VLOOKUP(A2598,Planilha1!A:Y,23,FALSE)</f>
        <v>Não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Não</v>
      </c>
      <c r="J2599" s="10" t="str">
        <f>VLOOKUP(A2599,Planilha1!A:Y,25,FALSE)</f>
        <v>Não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Sim</v>
      </c>
      <c r="F2600" s="10" t="str">
        <f>VLOOKUP(A2600,Planilha1!A:Y,21,FALSE)</f>
        <v>Sim</v>
      </c>
      <c r="G2600" s="10" t="str">
        <f>VLOOKUP(A2600,Planilha1!A:Y,22,FALSE)</f>
        <v>Não</v>
      </c>
      <c r="H2600" s="10" t="str">
        <f>VLOOKUP(A2600,Planilha1!A:Y,23,FALSE)</f>
        <v>Não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Não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Sim</v>
      </c>
      <c r="F2602" s="10" t="str">
        <f>VLOOKUP(A2602,Planilha1!A:Y,21,FALSE)</f>
        <v>Não</v>
      </c>
      <c r="G2602" s="10" t="str">
        <f>VLOOKUP(A2602,Planilha1!A:Y,22,FALSE)</f>
        <v>Não</v>
      </c>
      <c r="H2602" s="10" t="str">
        <f>VLOOKUP(A2602,Planilha1!A:Y,23,FALSE)</f>
        <v>Não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Sim</v>
      </c>
      <c r="F2603" s="10" t="str">
        <f>VLOOKUP(A2603,Planilha1!A:Y,21,FALSE)</f>
        <v>Não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Não</v>
      </c>
      <c r="J2604" s="10" t="str">
        <f>VLOOKUP(A2604,Planilha1!A:Y,25,FALSE)</f>
        <v>Não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Não</v>
      </c>
      <c r="J2605" s="10" t="str">
        <f>VLOOKUP(A2605,Planilha1!A:Y,25,FALSE)</f>
        <v>Não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Não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Sim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Não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Não</v>
      </c>
      <c r="J2608" s="10" t="str">
        <f>VLOOKUP(A2608,Planilha1!A:Y,25,FALSE)</f>
        <v>Não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Não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Sim</v>
      </c>
      <c r="F2610" s="10" t="str">
        <f>VLOOKUP(A2610,Planilha1!A:Y,21,FALSE)</f>
        <v>Sim</v>
      </c>
      <c r="G2610" s="10" t="str">
        <f>VLOOKUP(A2610,Planilha1!A:Y,22,FALSE)</f>
        <v>Não</v>
      </c>
      <c r="H2610" s="10" t="str">
        <f>VLOOKUP(A2610,Planilha1!A:Y,23,FALSE)</f>
        <v>Sim</v>
      </c>
      <c r="I2610" s="10" t="str">
        <f>VLOOKUP(A2610,Planilha1!A:Y,24,FALSE)</f>
        <v>Não</v>
      </c>
      <c r="J2610" s="10" t="str">
        <f>VLOOKUP(A2610,Planilha1!A:Y,25,FALSE)</f>
        <v>Não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Sim</v>
      </c>
      <c r="F2611" s="10" t="str">
        <f>VLOOKUP(A2611,Planilha1!A:Y,21,FALSE)</f>
        <v>Sim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Não</v>
      </c>
      <c r="J2612" s="10" t="str">
        <f>VLOOKUP(A2612,Planilha1!A:Y,25,FALSE)</f>
        <v>Não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Não</v>
      </c>
      <c r="J2613" s="10" t="str">
        <f>VLOOKUP(A2613,Planilha1!A:Y,25,FALSE)</f>
        <v>Não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Não</v>
      </c>
      <c r="J2614" s="10" t="str">
        <f>VLOOKUP(A2614,Planilha1!A:Y,25,FALSE)</f>
        <v>Não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Sim</v>
      </c>
      <c r="F2616" s="10" t="str">
        <f>VLOOKUP(A2616,Planilha1!A:Y,21,FALSE)</f>
        <v>Sim</v>
      </c>
      <c r="G2616" s="10" t="str">
        <f>VLOOKUP(A2616,Planilha1!A:Y,22,FALSE)</f>
        <v>Não</v>
      </c>
      <c r="H2616" s="10" t="str">
        <f>VLOOKUP(A2616,Planilha1!A:Y,23,FALSE)</f>
        <v>Sim</v>
      </c>
      <c r="I2616" s="10" t="str">
        <f>VLOOKUP(A2616,Planilha1!A:Y,24,FALSE)</f>
        <v>Não</v>
      </c>
      <c r="J2616" s="10" t="str">
        <f>VLOOKUP(A2616,Planilha1!A:Y,25,FALSE)</f>
        <v>Não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Não</v>
      </c>
      <c r="J2618" s="10" t="str">
        <f>VLOOKUP(A2618,Planilha1!A:Y,25,FALSE)</f>
        <v>Não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Não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Não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Sim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Não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Não</v>
      </c>
      <c r="J2622" s="10" t="str">
        <f>VLOOKUP(A2622,Planilha1!A:Y,25,FALSE)</f>
        <v>Não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Sim</v>
      </c>
      <c r="F2623" s="10" t="str">
        <f>VLOOKUP(A2623,Planilha1!A:Y,21,FALSE)</f>
        <v>Sim</v>
      </c>
      <c r="G2623" s="10" t="str">
        <f>VLOOKUP(A2623,Planilha1!A:Y,22,FALSE)</f>
        <v>Não</v>
      </c>
      <c r="H2623" s="10" t="str">
        <f>VLOOKUP(A2623,Planilha1!A:Y,23,FALSE)</f>
        <v>Sim</v>
      </c>
      <c r="I2623" s="10" t="str">
        <f>VLOOKUP(A2623,Planilha1!A:Y,24,FALSE)</f>
        <v>Não</v>
      </c>
      <c r="J2623" s="10" t="str">
        <f>VLOOKUP(A2623,Planilha1!A:Y,25,FALSE)</f>
        <v>Não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Sim</v>
      </c>
      <c r="F2625" s="10" t="str">
        <f>VLOOKUP(A2625,Planilha1!A:Y,21,FALSE)</f>
        <v>Sim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Sim</v>
      </c>
      <c r="G2626" s="10" t="str">
        <f>VLOOKUP(A2626,Planilha1!A:Y,22,FALSE)</f>
        <v>Não</v>
      </c>
      <c r="H2626" s="10" t="str">
        <f>VLOOKUP(A2626,Planilha1!A:Y,23,FALSE)</f>
        <v>Não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Não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Não</v>
      </c>
      <c r="J2629" s="10" t="str">
        <f>VLOOKUP(A2629,Planilha1!A:Y,25,FALSE)</f>
        <v>Não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Não</v>
      </c>
      <c r="J2632" s="10" t="str">
        <f>VLOOKUP(A2632,Planilha1!A:Y,25,FALSE)</f>
        <v>Não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Não</v>
      </c>
      <c r="J2633" s="10" t="str">
        <f>VLOOKUP(A2633,Planilha1!A:Y,25,FALSE)</f>
        <v>Não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Sim</v>
      </c>
      <c r="F2635" s="10" t="str">
        <f>VLOOKUP(A2635,Planilha1!A:Y,21,FALSE)</f>
        <v>Sim</v>
      </c>
      <c r="G2635" s="10" t="str">
        <f>VLOOKUP(A2635,Planilha1!A:Y,22,FALSE)</f>
        <v>Não</v>
      </c>
      <c r="H2635" s="10" t="str">
        <f>VLOOKUP(A2635,Planilha1!A:Y,23,FALSE)</f>
        <v>Não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Não</v>
      </c>
      <c r="J2638" s="10" t="str">
        <f>VLOOKUP(A2638,Planilha1!A:Y,25,FALSE)</f>
        <v>Não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Não</v>
      </c>
      <c r="J2639" s="10" t="str">
        <f>VLOOKUP(A2639,Planilha1!A:Y,25,FALSE)</f>
        <v>Não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Não</v>
      </c>
      <c r="H2641" s="10" t="str">
        <f>VLOOKUP(A2641,Planilha1!A:Y,23,FALSE)</f>
        <v>Não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Não</v>
      </c>
      <c r="J2642" s="10" t="str">
        <f>VLOOKUP(A2642,Planilha1!A:Y,25,FALSE)</f>
        <v>Não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Não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Não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Sim</v>
      </c>
      <c r="F2644" s="10" t="str">
        <f>VLOOKUP(A2644,Planilha1!A:Y,21,FALSE)</f>
        <v>Sim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Sim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Sim</v>
      </c>
      <c r="F2646" s="10" t="str">
        <f>VLOOKUP(A2646,Planilha1!A:Y,21,FALSE)</f>
        <v>Sim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Não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Sim</v>
      </c>
      <c r="F2650" s="10" t="str">
        <f>VLOOKUP(A2650,Planilha1!A:Y,21,FALSE)</f>
        <v>Sim</v>
      </c>
      <c r="G2650" s="10" t="str">
        <f>VLOOKUP(A2650,Planilha1!A:Y,22,FALSE)</f>
        <v>Não</v>
      </c>
      <c r="H2650" s="10" t="str">
        <f>VLOOKUP(A2650,Planilha1!A:Y,23,FALSE)</f>
        <v>Não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Sim</v>
      </c>
      <c r="F2651" s="10" t="str">
        <f>VLOOKUP(A2651,Planilha1!A:Y,21,FALSE)</f>
        <v>Sim</v>
      </c>
      <c r="G2651" s="10" t="str">
        <f>VLOOKUP(A2651,Planilha1!A:Y,22,FALSE)</f>
        <v>Não</v>
      </c>
      <c r="H2651" s="10" t="str">
        <f>VLOOKUP(A2651,Planilha1!A:Y,23,FALSE)</f>
        <v>Sim</v>
      </c>
      <c r="I2651" s="10" t="str">
        <f>VLOOKUP(A2651,Planilha1!A:Y,24,FALSE)</f>
        <v>Não</v>
      </c>
      <c r="J2651" s="10" t="str">
        <f>VLOOKUP(A2651,Planilha1!A:Y,25,FALSE)</f>
        <v>Não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Não</v>
      </c>
      <c r="H2652" s="10" t="str">
        <f>VLOOKUP(A2652,Planilha1!A:Y,23,FALSE)</f>
        <v>Sim</v>
      </c>
      <c r="I2652" s="10" t="str">
        <f>VLOOKUP(A2652,Planilha1!A:Y,24,FALSE)</f>
        <v>Não</v>
      </c>
      <c r="J2652" s="10" t="str">
        <f>VLOOKUP(A2652,Planilha1!A:Y,25,FALSE)</f>
        <v>Não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Não</v>
      </c>
      <c r="J2653" s="10" t="str">
        <f>VLOOKUP(A2653,Planilha1!A:Y,25,FALSE)</f>
        <v>Não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Não</v>
      </c>
      <c r="J2655" s="10" t="str">
        <f>VLOOKUP(A2655,Planilha1!A:Y,25,FALSE)</f>
        <v>Não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Não</v>
      </c>
      <c r="J2656" s="10" t="str">
        <f>VLOOKUP(A2656,Planilha1!A:Y,25,FALSE)</f>
        <v>Não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Não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Não</v>
      </c>
      <c r="J2662" s="10" t="str">
        <f>VLOOKUP(A2662,Planilha1!A:Y,25,FALSE)</f>
        <v>Não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Não</v>
      </c>
      <c r="J2663" s="10" t="str">
        <f>VLOOKUP(A2663,Planilha1!A:Y,25,FALSE)</f>
        <v>Não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Não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Não</v>
      </c>
      <c r="J2666" s="10" t="str">
        <f>VLOOKUP(A2666,Planilha1!A:Y,25,FALSE)</f>
        <v>Não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Não</v>
      </c>
      <c r="J2667" s="10" t="str">
        <f>VLOOKUP(A2667,Planilha1!A:Y,25,FALSE)</f>
        <v>Não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Não</v>
      </c>
      <c r="J2668" s="10" t="str">
        <f>VLOOKUP(A2668,Planilha1!A:Y,25,FALSE)</f>
        <v>Não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Não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Não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Não</v>
      </c>
      <c r="J2672" s="10" t="str">
        <f>VLOOKUP(A2672,Planilha1!A:Y,25,FALSE)</f>
        <v>Não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Não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Não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Não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Não</v>
      </c>
      <c r="J2676" s="10" t="str">
        <f>VLOOKUP(A2676,Planilha1!A:Y,25,FALSE)</f>
        <v>Não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Não</v>
      </c>
      <c r="J2678" s="10" t="str">
        <f>VLOOKUP(A2678,Planilha1!A:Y,25,FALSE)</f>
        <v>Não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Não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Não</v>
      </c>
      <c r="J2680" s="10" t="str">
        <f>VLOOKUP(A2680,Planilha1!A:Y,25,FALSE)</f>
        <v>Não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Não</v>
      </c>
      <c r="J2682" s="10" t="str">
        <f>VLOOKUP(A2682,Planilha1!A:Y,25,FALSE)</f>
        <v>Não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Não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Não</v>
      </c>
      <c r="J2684" s="10" t="str">
        <f>VLOOKUP(A2684,Planilha1!A:Y,25,FALSE)</f>
        <v>Não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Não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Não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Não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Não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Não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Não</v>
      </c>
      <c r="J2690" s="10" t="str">
        <f>VLOOKUP(A2690,Planilha1!A:Y,25,FALSE)</f>
        <v>Não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Não</v>
      </c>
      <c r="J2691" s="10" t="str">
        <f>VLOOKUP(A2691,Planilha1!A:Y,25,FALSE)</f>
        <v>Não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Não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Não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Não</v>
      </c>
      <c r="J2696" s="10" t="str">
        <f>VLOOKUP(A2696,Planilha1!A:Y,25,FALSE)</f>
        <v>Não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Não</v>
      </c>
      <c r="J2697" s="10" t="str">
        <f>VLOOKUP(A2697,Planilha1!A:Y,25,FALSE)</f>
        <v>Não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Não</v>
      </c>
      <c r="J2698" s="10" t="str">
        <f>VLOOKUP(A2698,Planilha1!A:Y,25,FALSE)</f>
        <v>Não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Não</v>
      </c>
      <c r="J2699" s="10" t="str">
        <f>VLOOKUP(A2699,Planilha1!A:Y,25,FALSE)</f>
        <v>Não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Não</v>
      </c>
      <c r="J2700" s="10" t="str">
        <f>VLOOKUP(A2700,Planilha1!A:Y,25,FALSE)</f>
        <v>Não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Não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Não</v>
      </c>
      <c r="J2703" s="10" t="str">
        <f>VLOOKUP(A2703,Planilha1!A:Y,25,FALSE)</f>
        <v>Não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Não</v>
      </c>
      <c r="H2705" s="10" t="str">
        <f>VLOOKUP(A2705,Planilha1!A:Y,23,FALSE)</f>
        <v>Sim</v>
      </c>
      <c r="I2705" s="10" t="str">
        <f>VLOOKUP(A2705,Planilha1!A:Y,24,FALSE)</f>
        <v>Não</v>
      </c>
      <c r="J2705" s="10" t="str">
        <f>VLOOKUP(A2705,Planilha1!A:Y,25,FALSE)</f>
        <v>Não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Não</v>
      </c>
      <c r="J2706" s="10" t="str">
        <f>VLOOKUP(A2706,Planilha1!A:Y,25,FALSE)</f>
        <v>Não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Não</v>
      </c>
      <c r="J2707" s="10" t="str">
        <f>VLOOKUP(A2707,Planilha1!A:Y,25,FALSE)</f>
        <v>Não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Não</v>
      </c>
      <c r="J2708" s="10" t="str">
        <f>VLOOKUP(A2708,Planilha1!A:Y,25,FALSE)</f>
        <v>Não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Não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Não</v>
      </c>
      <c r="J2710" s="10" t="str">
        <f>VLOOKUP(A2710,Planilha1!A:Y,25,FALSE)</f>
        <v>Não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Não</v>
      </c>
      <c r="J2711" s="10" t="str">
        <f>VLOOKUP(A2711,Planilha1!A:Y,25,FALSE)</f>
        <v>Não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Não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Não</v>
      </c>
      <c r="J2713" s="10" t="str">
        <f>VLOOKUP(A2713,Planilha1!A:Y,25,FALSE)</f>
        <v>Não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Não</v>
      </c>
      <c r="J2714" s="10" t="str">
        <f>VLOOKUP(A2714,Planilha1!A:Y,25,FALSE)</f>
        <v>Não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Sim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Não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Não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Não</v>
      </c>
      <c r="J2717" s="10" t="str">
        <f>VLOOKUP(A2717,Planilha1!A:Y,25,FALSE)</f>
        <v>Não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Sim</v>
      </c>
      <c r="H2718" s="10" t="str">
        <f>VLOOKUP(A2718,Planilha1!A:Y,23,FALSE)</f>
        <v>Sim</v>
      </c>
      <c r="I2718" s="10" t="str">
        <f>VLOOKUP(A2718,Planilha1!A:Y,24,FALSE)</f>
        <v>Não</v>
      </c>
      <c r="J2718" s="10" t="str">
        <f>VLOOKUP(A2718,Planilha1!A:Y,25,FALSE)</f>
        <v>Não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Não</v>
      </c>
      <c r="J2719" s="10" t="str">
        <f>VLOOKUP(A2719,Planilha1!A:Y,25,FALSE)</f>
        <v>Não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Não</v>
      </c>
      <c r="J2720" s="10" t="str">
        <f>VLOOKUP(A2720,Planilha1!A:Y,25,FALSE)</f>
        <v>Não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Não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Não</v>
      </c>
      <c r="J2722" s="10" t="str">
        <f>VLOOKUP(A2722,Planilha1!A:Y,25,FALSE)</f>
        <v>Não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Não</v>
      </c>
      <c r="J2723" s="10" t="str">
        <f>VLOOKUP(A2723,Planilha1!A:Y,25,FALSE)</f>
        <v>Não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Não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Não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Sim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Sim</v>
      </c>
      <c r="I2726" s="10" t="str">
        <f>VLOOKUP(A2726,Planilha1!A:Y,24,FALSE)</f>
        <v>Não</v>
      </c>
      <c r="J2726" s="10" t="str">
        <f>VLOOKUP(A2726,Planilha1!A:Y,25,FALSE)</f>
        <v>Não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Não</v>
      </c>
      <c r="J2727" s="10" t="str">
        <f>VLOOKUP(A2727,Planilha1!A:Y,25,FALSE)</f>
        <v>Não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Não</v>
      </c>
      <c r="J2728" s="10" t="str">
        <f>VLOOKUP(A2728,Planilha1!A:Y,25,FALSE)</f>
        <v>Não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Não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Não</v>
      </c>
      <c r="J2730" s="10" t="str">
        <f>VLOOKUP(A2730,Planilha1!A:Y,25,FALSE)</f>
        <v>Não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Não</v>
      </c>
      <c r="J2731" s="10" t="str">
        <f>VLOOKUP(A2731,Planilha1!A:Y,25,FALSE)</f>
        <v>Não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Não</v>
      </c>
      <c r="J2732" s="10" t="str">
        <f>VLOOKUP(A2732,Planilha1!A:Y,25,FALSE)</f>
        <v>Não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Não</v>
      </c>
      <c r="J2733" s="10" t="str">
        <f>VLOOKUP(A2733,Planilha1!A:Y,25,FALSE)</f>
        <v>Não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Não</v>
      </c>
      <c r="J2734" s="10" t="str">
        <f>VLOOKUP(A2734,Planilha1!A:Y,25,FALSE)</f>
        <v>Não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Não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Não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Não</v>
      </c>
      <c r="J2738" s="10" t="str">
        <f>VLOOKUP(A2738,Planilha1!A:Y,25,FALSE)</f>
        <v>Não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Não</v>
      </c>
      <c r="J2739" s="10" t="str">
        <f>VLOOKUP(A2739,Planilha1!A:Y,25,FALSE)</f>
        <v>Não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Não</v>
      </c>
      <c r="J2740" s="10" t="str">
        <f>VLOOKUP(A2740,Planilha1!A:Y,25,FALSE)</f>
        <v>Não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Não</v>
      </c>
      <c r="J2741" s="10" t="str">
        <f>VLOOKUP(A2741,Planilha1!A:Y,25,FALSE)</f>
        <v>Não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Não</v>
      </c>
      <c r="J2742" s="10" t="str">
        <f>VLOOKUP(A2742,Planilha1!A:Y,25,FALSE)</f>
        <v>Não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Não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Não</v>
      </c>
      <c r="J2744" s="10" t="str">
        <f>VLOOKUP(A2744,Planilha1!A:Y,25,FALSE)</f>
        <v>Não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Não</v>
      </c>
      <c r="J2745" s="10" t="str">
        <f>VLOOKUP(A2745,Planilha1!A:Y,25,FALSE)</f>
        <v>Não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Não</v>
      </c>
      <c r="J2746" s="10" t="str">
        <f>VLOOKUP(A2746,Planilha1!A:Y,25,FALSE)</f>
        <v>Não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Não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Não</v>
      </c>
      <c r="J2748" s="10" t="str">
        <f>VLOOKUP(A2748,Planilha1!A:Y,25,FALSE)</f>
        <v>Não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Não</v>
      </c>
      <c r="H2749" s="10" t="str">
        <f>VLOOKUP(A2749,Planilha1!A:Y,23,FALSE)</f>
        <v>Sim</v>
      </c>
      <c r="I2749" s="10" t="str">
        <f>VLOOKUP(A2749,Planilha1!A:Y,24,FALSE)</f>
        <v>Não</v>
      </c>
      <c r="J2749" s="10" t="str">
        <f>VLOOKUP(A2749,Planilha1!A:Y,25,FALSE)</f>
        <v>Não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Não</v>
      </c>
      <c r="J2750" s="10" t="str">
        <f>VLOOKUP(A2750,Planilha1!A:Y,25,FALSE)</f>
        <v>Não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Não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Não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Não</v>
      </c>
      <c r="J2753" s="10" t="str">
        <f>VLOOKUP(A2753,Planilha1!A:Y,25,FALSE)</f>
        <v>Não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Não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Não</v>
      </c>
      <c r="J2755" s="10" t="str">
        <f>VLOOKUP(A2755,Planilha1!A:Y,25,FALSE)</f>
        <v>Não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Não</v>
      </c>
      <c r="J2756" s="10" t="str">
        <f>VLOOKUP(A2756,Planilha1!A:Y,25,FALSE)</f>
        <v>Não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Não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Não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Não</v>
      </c>
      <c r="J2758" s="10" t="str">
        <f>VLOOKUP(A2758,Planilha1!A:Y,25,FALSE)</f>
        <v>Não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Não</v>
      </c>
      <c r="J2759" s="10" t="str">
        <f>VLOOKUP(A2759,Planilha1!A:Y,25,FALSE)</f>
        <v>Não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Não</v>
      </c>
      <c r="J2760" s="10" t="str">
        <f>VLOOKUP(A2760,Planilha1!A:Y,25,FALSE)</f>
        <v>Não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Não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Não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Não</v>
      </c>
      <c r="J2762" s="10" t="str">
        <f>VLOOKUP(A2762,Planilha1!A:Y,25,FALSE)</f>
        <v>Não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Não</v>
      </c>
      <c r="J2763" s="10" t="str">
        <f>VLOOKUP(A2763,Planilha1!A:Y,25,FALSE)</f>
        <v>Não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Não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Não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Não</v>
      </c>
      <c r="J2766" s="10" t="str">
        <f>VLOOKUP(A2766,Planilha1!A:Y,25,FALSE)</f>
        <v>Não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Não</v>
      </c>
      <c r="J2767" s="10" t="str">
        <f>VLOOKUP(A2767,Planilha1!A:Y,25,FALSE)</f>
        <v>Não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Não</v>
      </c>
      <c r="J2768" s="10" t="str">
        <f>VLOOKUP(A2768,Planilha1!A:Y,25,FALSE)</f>
        <v>Não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Não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Não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Não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Não</v>
      </c>
      <c r="J2772" s="10" t="str">
        <f>VLOOKUP(A2772,Planilha1!A:Y,25,FALSE)</f>
        <v>Não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Não</v>
      </c>
      <c r="J2773" s="10" t="str">
        <f>VLOOKUP(A2773,Planilha1!A:Y,25,FALSE)</f>
        <v>Não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Não</v>
      </c>
      <c r="J2774" s="10" t="str">
        <f>VLOOKUP(A2774,Planilha1!A:Y,25,FALSE)</f>
        <v>Não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Não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Não</v>
      </c>
      <c r="J2776" s="10" t="str">
        <f>VLOOKUP(A2776,Planilha1!A:Y,25,FALSE)</f>
        <v>Não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Não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Não</v>
      </c>
      <c r="J2778" s="10" t="str">
        <f>VLOOKUP(A2778,Planilha1!A:Y,25,FALSE)</f>
        <v>Não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Não</v>
      </c>
      <c r="J2779" s="10" t="str">
        <f>VLOOKUP(A2779,Planilha1!A:Y,25,FALSE)</f>
        <v>Não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Não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Não</v>
      </c>
      <c r="J2781" s="10" t="str">
        <f>VLOOKUP(A2781,Planilha1!A:Y,25,FALSE)</f>
        <v>Não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Não</v>
      </c>
      <c r="J2782" s="10" t="str">
        <f>VLOOKUP(A2782,Planilha1!A:Y,25,FALSE)</f>
        <v>Não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Não</v>
      </c>
      <c r="J2783" s="10" t="str">
        <f>VLOOKUP(A2783,Planilha1!A:Y,25,FALSE)</f>
        <v>Não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Não</v>
      </c>
      <c r="J2784" s="10" t="str">
        <f>VLOOKUP(A2784,Planilha1!A:Y,25,FALSE)</f>
        <v>Não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Não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Não</v>
      </c>
      <c r="J2786" s="10" t="str">
        <f>VLOOKUP(A2786,Planilha1!A:Y,25,FALSE)</f>
        <v>Não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Não</v>
      </c>
      <c r="J2787" s="10" t="str">
        <f>VLOOKUP(A2787,Planilha1!A:Y,25,FALSE)</f>
        <v>Não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Não</v>
      </c>
      <c r="H2788" s="10" t="str">
        <f>VLOOKUP(A2788,Planilha1!A:Y,23,FALSE)</f>
        <v>Sim</v>
      </c>
      <c r="I2788" s="10" t="str">
        <f>VLOOKUP(A2788,Planilha1!A:Y,24,FALSE)</f>
        <v>Não</v>
      </c>
      <c r="J2788" s="10" t="str">
        <f>VLOOKUP(A2788,Planilha1!A:Y,25,FALSE)</f>
        <v>Não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Não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Não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Não</v>
      </c>
      <c r="J2791" s="10" t="str">
        <f>VLOOKUP(A2791,Planilha1!A:Y,25,FALSE)</f>
        <v>Não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Não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Não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Não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Não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Não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Não</v>
      </c>
      <c r="J2797" s="10" t="str">
        <f>VLOOKUP(A2797,Planilha1!A:Y,25,FALSE)</f>
        <v>Não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Não</v>
      </c>
      <c r="J2798" s="10" t="str">
        <f>VLOOKUP(A2798,Planilha1!A:Y,25,FALSE)</f>
        <v>Não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Sim</v>
      </c>
      <c r="H2799" s="10" t="str">
        <f>VLOOKUP(A2799,Planilha1!A:Y,23,FALSE)</f>
        <v>Sim</v>
      </c>
      <c r="I2799" s="10" t="str">
        <f>VLOOKUP(A2799,Planilha1!A:Y,24,FALSE)</f>
        <v>Não</v>
      </c>
      <c r="J2799" s="10" t="str">
        <f>VLOOKUP(A2799,Planilha1!A:Y,25,FALSE)</f>
        <v>Não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Não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Não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Não</v>
      </c>
      <c r="J2802" s="10" t="str">
        <f>VLOOKUP(A2802,Planilha1!A:Y,25,FALSE)</f>
        <v>Não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Não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Não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Não</v>
      </c>
      <c r="J2804" s="10" t="str">
        <f>VLOOKUP(A2804,Planilha1!A:Y,25,FALSE)</f>
        <v>Não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Não</v>
      </c>
      <c r="J2805" s="10" t="str">
        <f>VLOOKUP(A2805,Planilha1!A:Y,25,FALSE)</f>
        <v>Não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Sim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Não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Não</v>
      </c>
      <c r="J2807" s="10" t="str">
        <f>VLOOKUP(A2807,Planilha1!A:Y,25,FALSE)</f>
        <v>Não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Não</v>
      </c>
      <c r="J2808" s="10" t="str">
        <f>VLOOKUP(A2808,Planilha1!A:Y,25,FALSE)</f>
        <v>Não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Não</v>
      </c>
      <c r="J2809" s="10" t="str">
        <f>VLOOKUP(A2809,Planilha1!A:Y,25,FALSE)</f>
        <v>Não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Sim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Não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Não</v>
      </c>
      <c r="J2811" s="10" t="str">
        <f>VLOOKUP(A2811,Planilha1!A:Y,25,FALSE)</f>
        <v>Não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Não</v>
      </c>
      <c r="J2812" s="10" t="str">
        <f>VLOOKUP(A2812,Planilha1!A:Y,25,FALSE)</f>
        <v>Não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Não</v>
      </c>
      <c r="J2813" s="10" t="str">
        <f>VLOOKUP(A2813,Planilha1!A:Y,25,FALSE)</f>
        <v>Não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Não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Não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Não</v>
      </c>
      <c r="J2816" s="10" t="str">
        <f>VLOOKUP(A2816,Planilha1!A:Y,25,FALSE)</f>
        <v>Não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Não</v>
      </c>
      <c r="J2817" s="10" t="str">
        <f>VLOOKUP(A2817,Planilha1!A:Y,25,FALSE)</f>
        <v>Não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Não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Não</v>
      </c>
      <c r="J2819" s="10" t="str">
        <f>VLOOKUP(A2819,Planilha1!A:Y,25,FALSE)</f>
        <v>Não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Não</v>
      </c>
      <c r="J2820" s="10" t="str">
        <f>VLOOKUP(A2820,Planilha1!A:Y,25,FALSE)</f>
        <v>Não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Não</v>
      </c>
      <c r="J2821" s="10" t="str">
        <f>VLOOKUP(A2821,Planilha1!A:Y,25,FALSE)</f>
        <v>Não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Não</v>
      </c>
      <c r="J2822" s="10" t="str">
        <f>VLOOKUP(A2822,Planilha1!A:Y,25,FALSE)</f>
        <v>Não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Não</v>
      </c>
      <c r="J2823" s="10" t="str">
        <f>VLOOKUP(A2823,Planilha1!A:Y,25,FALSE)</f>
        <v>Não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Não</v>
      </c>
      <c r="J2824" s="10" t="str">
        <f>VLOOKUP(A2824,Planilha1!A:Y,25,FALSE)</f>
        <v>Não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Não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Não</v>
      </c>
      <c r="J2826" s="10" t="str">
        <f>VLOOKUP(A2826,Planilha1!A:Y,25,FALSE)</f>
        <v>Não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Não</v>
      </c>
      <c r="J2827" s="10" t="str">
        <f>VLOOKUP(A2827,Planilha1!A:Y,25,FALSE)</f>
        <v>Não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Não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Não</v>
      </c>
      <c r="J2829" s="10" t="str">
        <f>VLOOKUP(A2829,Planilha1!A:Y,25,FALSE)</f>
        <v>Não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Não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Não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Não</v>
      </c>
      <c r="J2832" s="10" t="str">
        <f>VLOOKUP(A2832,Planilha1!A:Y,25,FALSE)</f>
        <v>Não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Não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Não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Não</v>
      </c>
      <c r="J2835" s="10" t="str">
        <f>VLOOKUP(A2835,Planilha1!A:Y,25,FALSE)</f>
        <v>Não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Não</v>
      </c>
      <c r="J2836" s="10" t="str">
        <f>VLOOKUP(A2836,Planilha1!A:Y,25,FALSE)</f>
        <v>Não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Não</v>
      </c>
      <c r="J2837" s="10" t="str">
        <f>VLOOKUP(A2837,Planilha1!A:Y,25,FALSE)</f>
        <v>Não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Não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Não</v>
      </c>
      <c r="J2839" s="10" t="str">
        <f>VLOOKUP(A2839,Planilha1!A:Y,25,FALSE)</f>
        <v>Não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Não</v>
      </c>
      <c r="J2840" s="10" t="str">
        <f>VLOOKUP(A2840,Planilha1!A:Y,25,FALSE)</f>
        <v>Não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Não</v>
      </c>
      <c r="J2841" s="10" t="str">
        <f>VLOOKUP(A2841,Planilha1!A:Y,25,FALSE)</f>
        <v>Não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Não</v>
      </c>
      <c r="J2842" s="10" t="str">
        <f>VLOOKUP(A2842,Planilha1!A:Y,25,FALSE)</f>
        <v>Não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Não</v>
      </c>
      <c r="J2843" s="10" t="str">
        <f>VLOOKUP(A2843,Planilha1!A:Y,25,FALSE)</f>
        <v>Não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Não</v>
      </c>
      <c r="J2844" s="10" t="str">
        <f>VLOOKUP(A2844,Planilha1!A:Y,25,FALSE)</f>
        <v>Não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Não</v>
      </c>
      <c r="J2845" s="10" t="str">
        <f>VLOOKUP(A2845,Planilha1!A:Y,25,FALSE)</f>
        <v>Não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Não</v>
      </c>
      <c r="H2846" s="10" t="str">
        <f>VLOOKUP(A2846,Planilha1!A:Y,23,FALSE)</f>
        <v>Sim</v>
      </c>
      <c r="I2846" s="10" t="str">
        <f>VLOOKUP(A2846,Planilha1!A:Y,24,FALSE)</f>
        <v>Não</v>
      </c>
      <c r="J2846" s="10" t="str">
        <f>VLOOKUP(A2846,Planilha1!A:Y,25,FALSE)</f>
        <v>Não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Não</v>
      </c>
      <c r="J2847" s="10" t="str">
        <f>VLOOKUP(A2847,Planilha1!A:Y,25,FALSE)</f>
        <v>Não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Não</v>
      </c>
      <c r="J2848" s="10" t="str">
        <f>VLOOKUP(A2848,Planilha1!A:Y,25,FALSE)</f>
        <v>Não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Não</v>
      </c>
      <c r="J2849" s="10" t="str">
        <f>VLOOKUP(A2849,Planilha1!A:Y,25,FALSE)</f>
        <v>Não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Não</v>
      </c>
      <c r="J2850" s="10" t="str">
        <f>VLOOKUP(A2850,Planilha1!A:Y,25,FALSE)</f>
        <v>Não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Não</v>
      </c>
      <c r="J2851" s="10" t="str">
        <f>VLOOKUP(A2851,Planilha1!A:Y,25,FALSE)</f>
        <v>Não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Não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Não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Não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Não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Não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Não</v>
      </c>
      <c r="J2856" s="10" t="str">
        <f>VLOOKUP(A2856,Planilha1!A:Y,25,FALSE)</f>
        <v>Não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Não</v>
      </c>
      <c r="J2857" s="10" t="str">
        <f>VLOOKUP(A2857,Planilha1!A:Y,25,FALSE)</f>
        <v>Não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Não</v>
      </c>
      <c r="J2858" s="10" t="str">
        <f>VLOOKUP(A2858,Planilha1!A:Y,25,FALSE)</f>
        <v>Não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Não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Não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Não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Não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Não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Não</v>
      </c>
      <c r="J2862" s="10" t="str">
        <f>VLOOKUP(A2862,Planilha1!A:Y,25,FALSE)</f>
        <v>Não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Não</v>
      </c>
      <c r="J2864" s="10" t="str">
        <f>VLOOKUP(A2864,Planilha1!A:Y,25,FALSE)</f>
        <v>Não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Não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Não</v>
      </c>
      <c r="J2866" s="10" t="str">
        <f>VLOOKUP(A2866,Planilha1!A:Y,25,FALSE)</f>
        <v>Não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Não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Sim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Sim</v>
      </c>
      <c r="I2868" s="10" t="str">
        <f>VLOOKUP(A2868,Planilha1!A:Y,24,FALSE)</f>
        <v>Não</v>
      </c>
      <c r="J2868" s="10" t="str">
        <f>VLOOKUP(A2868,Planilha1!A:Y,25,FALSE)</f>
        <v>Não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Não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Não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Não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Não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Não</v>
      </c>
      <c r="J2875" s="10" t="str">
        <f>VLOOKUP(A2875,Planilha1!A:Y,25,FALSE)</f>
        <v>Não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Sim</v>
      </c>
      <c r="F2877" s="10" t="str">
        <f>VLOOKUP(A2877,Planilha1!A:Y,21,FALSE)</f>
        <v>Sim</v>
      </c>
      <c r="G2877" s="10" t="str">
        <f>VLOOKUP(A2877,Planilha1!A:Y,22,FALSE)</f>
        <v>Não</v>
      </c>
      <c r="H2877" s="10" t="str">
        <f>VLOOKUP(A2877,Planilha1!A:Y,23,FALSE)</f>
        <v>Sim</v>
      </c>
      <c r="I2877" s="10" t="str">
        <f>VLOOKUP(A2877,Planilha1!A:Y,24,FALSE)</f>
        <v>Não</v>
      </c>
      <c r="J2877" s="10" t="str">
        <f>VLOOKUP(A2877,Planilha1!A:Y,25,FALSE)</f>
        <v>Não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Não</v>
      </c>
      <c r="J2878" s="10" t="str">
        <f>VLOOKUP(A2878,Planilha1!A:Y,25,FALSE)</f>
        <v>Não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Não</v>
      </c>
      <c r="J2879" s="10" t="str">
        <f>VLOOKUP(A2879,Planilha1!A:Y,25,FALSE)</f>
        <v>Não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Não</v>
      </c>
      <c r="J2880" s="10" t="str">
        <f>VLOOKUP(A2880,Planilha1!A:Y,25,FALSE)</f>
        <v>Não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Não</v>
      </c>
      <c r="J2881" s="10" t="str">
        <f>VLOOKUP(A2881,Planilha1!A:Y,25,FALSE)</f>
        <v>Não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Não</v>
      </c>
      <c r="J2882" s="10" t="str">
        <f>VLOOKUP(A2882,Planilha1!A:Y,25,FALSE)</f>
        <v>Não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Sim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Sim</v>
      </c>
      <c r="I2883" s="10" t="str">
        <f>VLOOKUP(A2883,Planilha1!A:Y,24,FALSE)</f>
        <v>Não</v>
      </c>
      <c r="J2883" s="10" t="str">
        <f>VLOOKUP(A2883,Planilha1!A:Y,25,FALSE)</f>
        <v>Não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Não</v>
      </c>
      <c r="J2885" s="10" t="str">
        <f>VLOOKUP(A2885,Planilha1!A:Y,25,FALSE)</f>
        <v>Não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Não</v>
      </c>
      <c r="J2886" s="10" t="str">
        <f>VLOOKUP(A2886,Planilha1!A:Y,25,FALSE)</f>
        <v>Não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Não</v>
      </c>
      <c r="J2887" s="10" t="str">
        <f>VLOOKUP(A2887,Planilha1!A:Y,25,FALSE)</f>
        <v>Não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Não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Não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Sim</v>
      </c>
      <c r="F2890" s="10" t="str">
        <f>VLOOKUP(A2890,Planilha1!A:Y,21,FALSE)</f>
        <v>Sim</v>
      </c>
      <c r="G2890" s="10" t="str">
        <f>VLOOKUP(A2890,Planilha1!A:Y,22,FALSE)</f>
        <v>Não</v>
      </c>
      <c r="H2890" s="10" t="str">
        <f>VLOOKUP(A2890,Planilha1!A:Y,23,FALSE)</f>
        <v>Sim</v>
      </c>
      <c r="I2890" s="10" t="str">
        <f>VLOOKUP(A2890,Planilha1!A:Y,24,FALSE)</f>
        <v>Não</v>
      </c>
      <c r="J2890" s="10" t="str">
        <f>VLOOKUP(A2890,Planilha1!A:Y,25,FALSE)</f>
        <v>Não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Não</v>
      </c>
      <c r="J2891" s="10" t="str">
        <f>VLOOKUP(A2891,Planilha1!A:Y,25,FALSE)</f>
        <v>Não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Não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Não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Não</v>
      </c>
      <c r="J2894" s="10" t="str">
        <f>VLOOKUP(A2894,Planilha1!A:Y,25,FALSE)</f>
        <v>Não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Não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Não</v>
      </c>
      <c r="J2897" s="10" t="str">
        <f>VLOOKUP(A2897,Planilha1!A:Y,25,FALSE)</f>
        <v>Não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Não</v>
      </c>
      <c r="J2898" s="10" t="str">
        <f>VLOOKUP(A2898,Planilha1!A:Y,25,FALSE)</f>
        <v>Não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Não</v>
      </c>
      <c r="J2899" s="10" t="str">
        <f>VLOOKUP(A2899,Planilha1!A:Y,25,FALSE)</f>
        <v>Não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Não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Não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Sim</v>
      </c>
      <c r="H2904" s="10" t="str">
        <f>VLOOKUP(A2904,Planilha1!A:Y,23,FALSE)</f>
        <v>Sim</v>
      </c>
      <c r="I2904" s="10" t="str">
        <f>VLOOKUP(A2904,Planilha1!A:Y,24,FALSE)</f>
        <v>Não</v>
      </c>
      <c r="J2904" s="10" t="str">
        <f>VLOOKUP(A2904,Planilha1!A:Y,25,FALSE)</f>
        <v>Não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Não</v>
      </c>
      <c r="H2906" s="10" t="str">
        <f>VLOOKUP(A2906,Planilha1!A:Y,23,FALSE)</f>
        <v>Não</v>
      </c>
      <c r="I2906" s="10" t="str">
        <f>VLOOKUP(A2906,Planilha1!A:Y,24,FALSE)</f>
        <v>Não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Não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Não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Não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Não</v>
      </c>
      <c r="J2911" s="10" t="str">
        <f>VLOOKUP(A2911,Planilha1!A:Y,25,FALSE)</f>
        <v>Não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Não</v>
      </c>
      <c r="J2914" s="10" t="str">
        <f>VLOOKUP(A2914,Planilha1!A:Y,25,FALSE)</f>
        <v>Não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Não</v>
      </c>
      <c r="H2915" s="10" t="str">
        <f>VLOOKUP(A2915,Planilha1!A:Y,23,FALSE)</f>
        <v>Sim</v>
      </c>
      <c r="I2915" s="10" t="str">
        <f>VLOOKUP(A2915,Planilha1!A:Y,24,FALSE)</f>
        <v>Não</v>
      </c>
      <c r="J2915" s="10" t="str">
        <f>VLOOKUP(A2915,Planilha1!A:Y,25,FALSE)</f>
        <v>Não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Sim</v>
      </c>
      <c r="F2917" s="10" t="str">
        <f>VLOOKUP(A2917,Planilha1!A:Y,21,FALSE)</f>
        <v>Sim</v>
      </c>
      <c r="G2917" s="10" t="str">
        <f>VLOOKUP(A2917,Planilha1!A:Y,22,FALSE)</f>
        <v>Não</v>
      </c>
      <c r="H2917" s="10" t="str">
        <f>VLOOKUP(A2917,Planilha1!A:Y,23,FALSE)</f>
        <v>Não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Sim</v>
      </c>
      <c r="F2918" s="10" t="str">
        <f>VLOOKUP(A2918,Planilha1!A:Y,21,FALSE)</f>
        <v>Sim</v>
      </c>
      <c r="G2918" s="10" t="str">
        <f>VLOOKUP(A2918,Planilha1!A:Y,22,FALSE)</f>
        <v>Não</v>
      </c>
      <c r="H2918" s="10" t="str">
        <f>VLOOKUP(A2918,Planilha1!A:Y,23,FALSE)</f>
        <v>Não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Não</v>
      </c>
      <c r="H2919" s="10" t="str">
        <f>VLOOKUP(A2919,Planilha1!A:Y,23,FALSE)</f>
        <v>Não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Não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Não</v>
      </c>
      <c r="H2921" s="10" t="str">
        <f>VLOOKUP(A2921,Planilha1!A:Y,23,FALSE)</f>
        <v>Não</v>
      </c>
      <c r="I2921" s="10" t="str">
        <f>VLOOKUP(A2921,Planilha1!A:Y,24,FALSE)</f>
        <v>Não</v>
      </c>
      <c r="J2921" s="10" t="str">
        <f>VLOOKUP(A2921,Planilha1!A:Y,25,FALSE)</f>
        <v>Não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Sim</v>
      </c>
      <c r="F2922" s="10" t="str">
        <f>VLOOKUP(A2922,Planilha1!A:Y,21,FALSE)</f>
        <v>Sim</v>
      </c>
      <c r="G2922" s="10" t="str">
        <f>VLOOKUP(A2922,Planilha1!A:Y,22,FALSE)</f>
        <v>Não</v>
      </c>
      <c r="H2922" s="10" t="str">
        <f>VLOOKUP(A2922,Planilha1!A:Y,23,FALSE)</f>
        <v>Não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Não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Sim</v>
      </c>
      <c r="G2925" s="10" t="str">
        <f>VLOOKUP(A2925,Planilha1!A:Y,22,FALSE)</f>
        <v>Não</v>
      </c>
      <c r="H2925" s="10" t="str">
        <f>VLOOKUP(A2925,Planilha1!A:Y,23,FALSE)</f>
        <v>Não</v>
      </c>
      <c r="I2925" s="10" t="str">
        <f>VLOOKUP(A2925,Planilha1!A:Y,24,FALSE)</f>
        <v>Não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Sim</v>
      </c>
      <c r="G2926" s="10" t="str">
        <f>VLOOKUP(A2926,Planilha1!A:Y,22,FALSE)</f>
        <v>Não</v>
      </c>
      <c r="H2926" s="10" t="str">
        <f>VLOOKUP(A2926,Planilha1!A:Y,23,FALSE)</f>
        <v>Não</v>
      </c>
      <c r="I2926" s="10" t="str">
        <f>VLOOKUP(A2926,Planilha1!A:Y,24,FALSE)</f>
        <v>Não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Sim</v>
      </c>
      <c r="G2927" s="10" t="str">
        <f>VLOOKUP(A2927,Planilha1!A:Y,22,FALSE)</f>
        <v>Não</v>
      </c>
      <c r="H2927" s="10" t="str">
        <f>VLOOKUP(A2927,Planilha1!A:Y,23,FALSE)</f>
        <v>Não</v>
      </c>
      <c r="I2927" s="10" t="str">
        <f>VLOOKUP(A2927,Planilha1!A:Y,24,FALSE)</f>
        <v>Não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Não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Sim</v>
      </c>
      <c r="G2933" s="10" t="str">
        <f>VLOOKUP(A2933,Planilha1!A:Y,22,FALSE)</f>
        <v>Não</v>
      </c>
      <c r="H2933" s="10" t="str">
        <f>VLOOKUP(A2933,Planilha1!A:Y,23,FALSE)</f>
        <v>Não</v>
      </c>
      <c r="I2933" s="10" t="str">
        <f>VLOOKUP(A2933,Planilha1!A:Y,24,FALSE)</f>
        <v>Não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Sim</v>
      </c>
      <c r="G2934" s="10" t="str">
        <f>VLOOKUP(A2934,Planilha1!A:Y,22,FALSE)</f>
        <v>Não</v>
      </c>
      <c r="H2934" s="10" t="str">
        <f>VLOOKUP(A2934,Planilha1!A:Y,23,FALSE)</f>
        <v>Não</v>
      </c>
      <c r="I2934" s="10" t="str">
        <f>VLOOKUP(A2934,Planilha1!A:Y,24,FALSE)</f>
        <v>Não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Não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Não</v>
      </c>
      <c r="J2937" s="10" t="str">
        <f>VLOOKUP(A2937,Planilha1!A:Y,25,FALSE)</f>
        <v>Não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Sim</v>
      </c>
      <c r="F2939" s="10" t="str">
        <f>VLOOKUP(A2939,Planilha1!A:Y,21,FALSE)</f>
        <v>Sim</v>
      </c>
      <c r="G2939" s="10" t="str">
        <f>VLOOKUP(A2939,Planilha1!A:Y,22,FALSE)</f>
        <v>Não</v>
      </c>
      <c r="H2939" s="10" t="str">
        <f>VLOOKUP(A2939,Planilha1!A:Y,23,FALSE)</f>
        <v>Não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Não</v>
      </c>
      <c r="J2941" s="10" t="str">
        <f>VLOOKUP(A2941,Planilha1!A:Y,25,FALSE)</f>
        <v>Não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Não</v>
      </c>
      <c r="H2942" s="10" t="str">
        <f>VLOOKUP(A2942,Planilha1!A:Y,23,FALSE)</f>
        <v>Não</v>
      </c>
      <c r="I2942" s="10" t="str">
        <f>VLOOKUP(A2942,Planilha1!A:Y,24,FALSE)</f>
        <v>Não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Não</v>
      </c>
      <c r="H2943" s="10" t="str">
        <f>VLOOKUP(A2943,Planilha1!A:Y,23,FALSE)</f>
        <v>Não</v>
      </c>
      <c r="I2943" s="10" t="str">
        <f>VLOOKUP(A2943,Planilha1!A:Y,24,FALSE)</f>
        <v>Não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Não</v>
      </c>
      <c r="H2944" s="10" t="str">
        <f>VLOOKUP(A2944,Planilha1!A:Y,23,FALSE)</f>
        <v>Não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Não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Sim</v>
      </c>
      <c r="F2946" s="10" t="str">
        <f>VLOOKUP(A2946,Planilha1!A:Y,21,FALSE)</f>
        <v>Sim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Não</v>
      </c>
      <c r="H2947" s="10" t="str">
        <f>VLOOKUP(A2947,Planilha1!A:Y,23,FALSE)</f>
        <v>Não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Não</v>
      </c>
      <c r="H2948" s="10" t="str">
        <f>VLOOKUP(A2948,Planilha1!A:Y,23,FALSE)</f>
        <v>Sim</v>
      </c>
      <c r="I2948" s="10" t="str">
        <f>VLOOKUP(A2948,Planilha1!A:Y,24,FALSE)</f>
        <v>Não</v>
      </c>
      <c r="J2948" s="10" t="str">
        <f>VLOOKUP(A2948,Planilha1!A:Y,25,FALSE)</f>
        <v>Não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Não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Não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Sim</v>
      </c>
      <c r="F2952" s="10" t="str">
        <f>VLOOKUP(A2952,Planilha1!A:Y,21,FALSE)</f>
        <v>Sim</v>
      </c>
      <c r="G2952" s="10" t="str">
        <f>VLOOKUP(A2952,Planilha1!A:Y,22,FALSE)</f>
        <v>Não</v>
      </c>
      <c r="H2952" s="10" t="str">
        <f>VLOOKUP(A2952,Planilha1!A:Y,23,FALSE)</f>
        <v>Não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Não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Não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Sim</v>
      </c>
      <c r="F2956" s="10" t="str">
        <f>VLOOKUP(A2956,Planilha1!A:Y,21,FALSE)</f>
        <v>Sim</v>
      </c>
      <c r="G2956" s="10" t="str">
        <f>VLOOKUP(A2956,Planilha1!A:Y,22,FALSE)</f>
        <v>Não</v>
      </c>
      <c r="H2956" s="10" t="str">
        <f>VLOOKUP(A2956,Planilha1!A:Y,23,FALSE)</f>
        <v>Não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Sim</v>
      </c>
      <c r="G2957" s="10" t="str">
        <f>VLOOKUP(A2957,Planilha1!A:Y,22,FALSE)</f>
        <v>Não</v>
      </c>
      <c r="H2957" s="10" t="str">
        <f>VLOOKUP(A2957,Planilha1!A:Y,23,FALSE)</f>
        <v>Não</v>
      </c>
      <c r="I2957" s="10" t="str">
        <f>VLOOKUP(A2957,Planilha1!A:Y,24,FALSE)</f>
        <v>Não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Não</v>
      </c>
      <c r="J2958" s="10" t="str">
        <f>VLOOKUP(A2958,Planilha1!A:Y,25,FALSE)</f>
        <v>Não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Não</v>
      </c>
      <c r="J2960" s="10" t="str">
        <f>VLOOKUP(A2960,Planilha1!A:Y,25,FALSE)</f>
        <v>Não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Sim</v>
      </c>
      <c r="G2961" s="10" t="str">
        <f>VLOOKUP(A2961,Planilha1!A:Y,22,FALSE)</f>
        <v>Não</v>
      </c>
      <c r="H2961" s="10" t="str">
        <f>VLOOKUP(A2961,Planilha1!A:Y,23,FALSE)</f>
        <v>Não</v>
      </c>
      <c r="I2961" s="10" t="str">
        <f>VLOOKUP(A2961,Planilha1!A:Y,24,FALSE)</f>
        <v>Não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Sim</v>
      </c>
      <c r="G2962" s="10" t="str">
        <f>VLOOKUP(A2962,Planilha1!A:Y,22,FALSE)</f>
        <v>Não</v>
      </c>
      <c r="H2962" s="10" t="str">
        <f>VLOOKUP(A2962,Planilha1!A:Y,23,FALSE)</f>
        <v>Não</v>
      </c>
      <c r="I2962" s="10" t="str">
        <f>VLOOKUP(A2962,Planilha1!A:Y,24,FALSE)</f>
        <v>Não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Não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Sim</v>
      </c>
      <c r="F2965" s="10" t="str">
        <f>VLOOKUP(A2965,Planilha1!A:Y,21,FALSE)</f>
        <v>Sim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Sim</v>
      </c>
      <c r="G2967" s="10" t="str">
        <f>VLOOKUP(A2967,Planilha1!A:Y,22,FALSE)</f>
        <v>Não</v>
      </c>
      <c r="H2967" s="10" t="str">
        <f>VLOOKUP(A2967,Planilha1!A:Y,23,FALSE)</f>
        <v>Não</v>
      </c>
      <c r="I2967" s="10" t="str">
        <f>VLOOKUP(A2967,Planilha1!A:Y,24,FALSE)</f>
        <v>Não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Sim</v>
      </c>
      <c r="G2972" s="10" t="str">
        <f>VLOOKUP(A2972,Planilha1!A:Y,22,FALSE)</f>
        <v>Não</v>
      </c>
      <c r="H2972" s="10" t="str">
        <f>VLOOKUP(A2972,Planilha1!A:Y,23,FALSE)</f>
        <v>Não</v>
      </c>
      <c r="I2972" s="10" t="str">
        <f>VLOOKUP(A2972,Planilha1!A:Y,24,FALSE)</f>
        <v>Não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Sim</v>
      </c>
      <c r="F2973" s="10" t="str">
        <f>VLOOKUP(A2973,Planilha1!A:Y,21,FALSE)</f>
        <v>Sim</v>
      </c>
      <c r="G2973" s="10" t="str">
        <f>VLOOKUP(A2973,Planilha1!A:Y,22,FALSE)</f>
        <v>Não</v>
      </c>
      <c r="H2973" s="10" t="str">
        <f>VLOOKUP(A2973,Planilha1!A:Y,23,FALSE)</f>
        <v>Não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Sim</v>
      </c>
      <c r="F2974" s="10" t="str">
        <f>VLOOKUP(A2974,Planilha1!A:Y,21,FALSE)</f>
        <v>Sim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Sim</v>
      </c>
      <c r="F2975" s="10" t="str">
        <f>VLOOKUP(A2975,Planilha1!A:Y,21,FALSE)</f>
        <v>Sim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Não</v>
      </c>
      <c r="J2976" s="10" t="str">
        <f>VLOOKUP(A2976,Planilha1!A:Y,25,FALSE)</f>
        <v>Não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Sim</v>
      </c>
      <c r="F2977" s="10" t="str">
        <f>VLOOKUP(A2977,Planilha1!A:Y,21,FALSE)</f>
        <v>Sim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Não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Não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Sim</v>
      </c>
      <c r="G2979" s="10" t="str">
        <f>VLOOKUP(A2979,Planilha1!A:Y,22,FALSE)</f>
        <v>Não</v>
      </c>
      <c r="H2979" s="10" t="str">
        <f>VLOOKUP(A2979,Planilha1!A:Y,23,FALSE)</f>
        <v>Não</v>
      </c>
      <c r="I2979" s="10" t="str">
        <f>VLOOKUP(A2979,Planilha1!A:Y,24,FALSE)</f>
        <v>Não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Não</v>
      </c>
      <c r="J2980" s="10" t="str">
        <f>VLOOKUP(A2980,Planilha1!A:Y,25,FALSE)</f>
        <v>Não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Sim</v>
      </c>
      <c r="F2981" s="10" t="str">
        <f>VLOOKUP(A2981,Planilha1!A:Y,21,FALSE)</f>
        <v>Sim</v>
      </c>
      <c r="G2981" s="10" t="str">
        <f>VLOOKUP(A2981,Planilha1!A:Y,22,FALSE)</f>
        <v>Não</v>
      </c>
      <c r="H2981" s="10" t="str">
        <f>VLOOKUP(A2981,Planilha1!A:Y,23,FALSE)</f>
        <v>Não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Não</v>
      </c>
      <c r="J2982" s="10" t="str">
        <f>VLOOKUP(A2982,Planilha1!A:Y,25,FALSE)</f>
        <v>Não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Sim</v>
      </c>
      <c r="G2983" s="10" t="str">
        <f>VLOOKUP(A2983,Planilha1!A:Y,22,FALSE)</f>
        <v>Não</v>
      </c>
      <c r="H2983" s="10" t="str">
        <f>VLOOKUP(A2983,Planilha1!A:Y,23,FALSE)</f>
        <v>Não</v>
      </c>
      <c r="I2983" s="10" t="str">
        <f>VLOOKUP(A2983,Planilha1!A:Y,24,FALSE)</f>
        <v>Não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Não</v>
      </c>
      <c r="J2984" s="10" t="str">
        <f>VLOOKUP(A2984,Planilha1!A:Y,25,FALSE)</f>
        <v>Não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Não</v>
      </c>
      <c r="H2985" s="10" t="str">
        <f>VLOOKUP(A2985,Planilha1!A:Y,23,FALSE)</f>
        <v>Não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Não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Não</v>
      </c>
      <c r="H2989" s="10" t="str">
        <f>VLOOKUP(A2989,Planilha1!A:Y,23,FALSE)</f>
        <v>Não</v>
      </c>
      <c r="I2989" s="10" t="str">
        <f>VLOOKUP(A2989,Planilha1!A:Y,24,FALSE)</f>
        <v>Não</v>
      </c>
      <c r="J2989" s="10" t="str">
        <f>VLOOKUP(A2989,Planilha1!A:Y,25,FALSE)</f>
        <v>Não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Sim</v>
      </c>
      <c r="G2990" s="10" t="str">
        <f>VLOOKUP(A2990,Planilha1!A:Y,22,FALSE)</f>
        <v>Não</v>
      </c>
      <c r="H2990" s="10" t="str">
        <f>VLOOKUP(A2990,Planilha1!A:Y,23,FALSE)</f>
        <v>Não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Sim</v>
      </c>
      <c r="F2992" s="10" t="str">
        <f>VLOOKUP(A2992,Planilha1!A:Y,21,FALSE)</f>
        <v>Sim</v>
      </c>
      <c r="G2992" s="10" t="str">
        <f>VLOOKUP(A2992,Planilha1!A:Y,22,FALSE)</f>
        <v>Não</v>
      </c>
      <c r="H2992" s="10" t="str">
        <f>VLOOKUP(A2992,Planilha1!A:Y,23,FALSE)</f>
        <v>Não</v>
      </c>
      <c r="I2992" s="10" t="str">
        <f>VLOOKUP(A2992,Planilha1!A:Y,24,FALSE)</f>
        <v>Não</v>
      </c>
      <c r="J2992" s="10" t="str">
        <f>VLOOKUP(A2992,Planilha1!A:Y,25,FALSE)</f>
        <v>Não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Não</v>
      </c>
      <c r="H2993" s="10" t="str">
        <f>VLOOKUP(A2993,Planilha1!A:Y,23,FALSE)</f>
        <v>Não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Sim</v>
      </c>
      <c r="G2994" s="10" t="str">
        <f>VLOOKUP(A2994,Planilha1!A:Y,22,FALSE)</f>
        <v>Não</v>
      </c>
      <c r="H2994" s="10" t="str">
        <f>VLOOKUP(A2994,Planilha1!A:Y,23,FALSE)</f>
        <v>Não</v>
      </c>
      <c r="I2994" s="10" t="str">
        <f>VLOOKUP(A2994,Planilha1!A:Y,24,FALSE)</f>
        <v>Não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Sim</v>
      </c>
      <c r="F2996" s="10" t="str">
        <f>VLOOKUP(A2996,Planilha1!A:Y,21,FALSE)</f>
        <v>Sim</v>
      </c>
      <c r="G2996" s="10" t="str">
        <f>VLOOKUP(A2996,Planilha1!A:Y,22,FALSE)</f>
        <v>Não</v>
      </c>
      <c r="H2996" s="10" t="str">
        <f>VLOOKUP(A2996,Planilha1!A:Y,23,FALSE)</f>
        <v>Não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Não</v>
      </c>
      <c r="H2999" s="10" t="str">
        <f>VLOOKUP(A2999,Planilha1!A:Y,23,FALSE)</f>
        <v>Sim</v>
      </c>
      <c r="I2999" s="10" t="str">
        <f>VLOOKUP(A2999,Planilha1!A:Y,24,FALSE)</f>
        <v>Não</v>
      </c>
      <c r="J2999" s="10" t="str">
        <f>VLOOKUP(A2999,Planilha1!A:Y,25,FALSE)</f>
        <v>Não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Sim</v>
      </c>
      <c r="F3000" s="10" t="str">
        <f>VLOOKUP(A3000,Planilha1!A:Y,21,FALSE)</f>
        <v>Sim</v>
      </c>
      <c r="G3000" s="10" t="str">
        <f>VLOOKUP(A3000,Planilha1!A:Y,22,FALSE)</f>
        <v>Não</v>
      </c>
      <c r="H3000" s="10" t="str">
        <f>VLOOKUP(A3000,Planilha1!A:Y,23,FALSE)</f>
        <v>Não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Não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Não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Sim</v>
      </c>
      <c r="G3002" s="10" t="str">
        <f>VLOOKUP(A3002,Planilha1!A:Y,22,FALSE)</f>
        <v>Não</v>
      </c>
      <c r="H3002" s="10" t="str">
        <f>VLOOKUP(A3002,Planilha1!A:Y,23,FALSE)</f>
        <v>Não</v>
      </c>
      <c r="I3002" s="10" t="str">
        <f>VLOOKUP(A3002,Planilha1!A:Y,24,FALSE)</f>
        <v>Não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Sim</v>
      </c>
      <c r="G3003" s="10" t="str">
        <f>VLOOKUP(A3003,Planilha1!A:Y,22,FALSE)</f>
        <v>Não</v>
      </c>
      <c r="H3003" s="10" t="str">
        <f>VLOOKUP(A3003,Planilha1!A:Y,23,FALSE)</f>
        <v>Não</v>
      </c>
      <c r="I3003" s="10" t="str">
        <f>VLOOKUP(A3003,Planilha1!A:Y,24,FALSE)</f>
        <v>Não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Sim</v>
      </c>
      <c r="G3004" s="10" t="str">
        <f>VLOOKUP(A3004,Planilha1!A:Y,22,FALSE)</f>
        <v>Não</v>
      </c>
      <c r="H3004" s="10" t="str">
        <f>VLOOKUP(A3004,Planilha1!A:Y,23,FALSE)</f>
        <v>Não</v>
      </c>
      <c r="I3004" s="10" t="str">
        <f>VLOOKUP(A3004,Planilha1!A:Y,24,FALSE)</f>
        <v>Não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Não</v>
      </c>
      <c r="J3006" s="10" t="str">
        <f>VLOOKUP(A3006,Planilha1!A:Y,25,FALSE)</f>
        <v>Não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Sim</v>
      </c>
      <c r="F3007" s="10" t="str">
        <f>VLOOKUP(A3007,Planilha1!A:Y,21,FALSE)</f>
        <v>Sim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Sim</v>
      </c>
      <c r="F3008" s="10" t="str">
        <f>VLOOKUP(A3008,Planilha1!A:Y,21,FALSE)</f>
        <v>Sim</v>
      </c>
      <c r="G3008" s="10" t="str">
        <f>VLOOKUP(A3008,Planilha1!A:Y,22,FALSE)</f>
        <v>Não</v>
      </c>
      <c r="H3008" s="10" t="str">
        <f>VLOOKUP(A3008,Planilha1!A:Y,23,FALSE)</f>
        <v>Sim</v>
      </c>
      <c r="I3008" s="10" t="str">
        <f>VLOOKUP(A3008,Planilha1!A:Y,24,FALSE)</f>
        <v>Não</v>
      </c>
      <c r="J3008" s="10" t="str">
        <f>VLOOKUP(A3008,Planilha1!A:Y,25,FALSE)</f>
        <v>Não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Sim</v>
      </c>
      <c r="G3009" s="10" t="str">
        <f>VLOOKUP(A3009,Planilha1!A:Y,22,FALSE)</f>
        <v>Não</v>
      </c>
      <c r="H3009" s="10" t="str">
        <f>VLOOKUP(A3009,Planilha1!A:Y,23,FALSE)</f>
        <v>Não</v>
      </c>
      <c r="I3009" s="10" t="str">
        <f>VLOOKUP(A3009,Planilha1!A:Y,24,FALSE)</f>
        <v>Não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Não</v>
      </c>
      <c r="H3011" s="10" t="str">
        <f>VLOOKUP(A3011,Planilha1!A:Y,23,FALSE)</f>
        <v>Sim</v>
      </c>
      <c r="I3011" s="10" t="str">
        <f>VLOOKUP(A3011,Planilha1!A:Y,24,FALSE)</f>
        <v>Não</v>
      </c>
      <c r="J3011" s="10" t="str">
        <f>VLOOKUP(A3011,Planilha1!A:Y,25,FALSE)</f>
        <v>Não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Sim</v>
      </c>
      <c r="F3012" s="10" t="str">
        <f>VLOOKUP(A3012,Planilha1!A:Y,21,FALSE)</f>
        <v>Sim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Não</v>
      </c>
      <c r="J3013" s="10" t="str">
        <f>VLOOKUP(A3013,Planilha1!A:Y,25,FALSE)</f>
        <v>Não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Não</v>
      </c>
      <c r="J3014" s="10" t="str">
        <f>VLOOKUP(A3014,Planilha1!A:Y,25,FALSE)</f>
        <v>Não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Sim</v>
      </c>
      <c r="F3015" s="10" t="str">
        <f>VLOOKUP(A3015,Planilha1!A:Y,21,FALSE)</f>
        <v>Sim</v>
      </c>
      <c r="G3015" s="10" t="str">
        <f>VLOOKUP(A3015,Planilha1!A:Y,22,FALSE)</f>
        <v>Não</v>
      </c>
      <c r="H3015" s="10" t="str">
        <f>VLOOKUP(A3015,Planilha1!A:Y,23,FALSE)</f>
        <v>Não</v>
      </c>
      <c r="I3015" s="10" t="str">
        <f>VLOOKUP(A3015,Planilha1!A:Y,24,FALSE)</f>
        <v>Não</v>
      </c>
      <c r="J3015" s="10" t="str">
        <f>VLOOKUP(A3015,Planilha1!A:Y,25,FALSE)</f>
        <v>Não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Sim</v>
      </c>
      <c r="F3016" s="10" t="str">
        <f>VLOOKUP(A3016,Planilha1!A:Y,21,FALSE)</f>
        <v>Sim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Sim</v>
      </c>
      <c r="F3017" s="10" t="str">
        <f>VLOOKUP(A3017,Planilha1!A:Y,21,FALSE)</f>
        <v>Sim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Não</v>
      </c>
      <c r="J3018" s="10" t="str">
        <f>VLOOKUP(A3018,Planilha1!A:Y,25,FALSE)</f>
        <v>Não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Não</v>
      </c>
      <c r="H3019" s="10" t="str">
        <f>VLOOKUP(A3019,Planilha1!A:Y,23,FALSE)</f>
        <v>Não</v>
      </c>
      <c r="I3019" s="10" t="str">
        <f>VLOOKUP(A3019,Planilha1!A:Y,24,FALSE)</f>
        <v>Não</v>
      </c>
      <c r="J3019" s="10" t="str">
        <f>VLOOKUP(A3019,Planilha1!A:Y,25,FALSE)</f>
        <v>Não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Não</v>
      </c>
      <c r="J3020" s="10" t="str">
        <f>VLOOKUP(A3020,Planilha1!A:Y,25,FALSE)</f>
        <v>Não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Não</v>
      </c>
      <c r="F3023" s="10" t="str">
        <f>VLOOKUP(A3023,Planilha1!A:Y,21,FALSE)</f>
        <v>Não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Não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Não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Sim</v>
      </c>
      <c r="G3028" s="10" t="str">
        <f>VLOOKUP(A3028,Planilha1!A:Y,22,FALSE)</f>
        <v>Não</v>
      </c>
      <c r="H3028" s="10" t="str">
        <f>VLOOKUP(A3028,Planilha1!A:Y,23,FALSE)</f>
        <v>Não</v>
      </c>
      <c r="I3028" s="10" t="str">
        <f>VLOOKUP(A3028,Planilha1!A:Y,24,FALSE)</f>
        <v>Não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Não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Sim</v>
      </c>
      <c r="F3030" s="10" t="str">
        <f>VLOOKUP(A3030,Planilha1!A:Y,21,FALSE)</f>
        <v>Sim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Não</v>
      </c>
      <c r="H3031" s="10" t="str">
        <f>VLOOKUP(A3031,Planilha1!A:Y,23,FALSE)</f>
        <v>Sim</v>
      </c>
      <c r="I3031" s="10" t="str">
        <f>VLOOKUP(A3031,Planilha1!A:Y,24,FALSE)</f>
        <v>Não</v>
      </c>
      <c r="J3031" s="10" t="str">
        <f>VLOOKUP(A3031,Planilha1!A:Y,25,FALSE)</f>
        <v>Não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Sim</v>
      </c>
      <c r="F3032" s="10" t="str">
        <f>VLOOKUP(A3032,Planilha1!A:Y,21,FALSE)</f>
        <v>Sim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Não</v>
      </c>
      <c r="H3033" s="10" t="str">
        <f>VLOOKUP(A3033,Planilha1!A:Y,23,FALSE)</f>
        <v>Não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Não</v>
      </c>
      <c r="J3034" s="10" t="str">
        <f>VLOOKUP(A3034,Planilha1!A:Y,25,FALSE)</f>
        <v>Não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Não</v>
      </c>
      <c r="H3035" s="10" t="str">
        <f>VLOOKUP(A3035,Planilha1!A:Y,23,FALSE)</f>
        <v>Não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Não</v>
      </c>
      <c r="J3036" s="10" t="str">
        <f>VLOOKUP(A3036,Planilha1!A:Y,25,FALSE)</f>
        <v>Não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Não</v>
      </c>
      <c r="H3037" s="10" t="str">
        <f>VLOOKUP(A3037,Planilha1!A:Y,23,FALSE)</f>
        <v>Não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Sim</v>
      </c>
      <c r="G3038" s="10" t="str">
        <f>VLOOKUP(A3038,Planilha1!A:Y,22,FALSE)</f>
        <v>Não</v>
      </c>
      <c r="H3038" s="10" t="str">
        <f>VLOOKUP(A3038,Planilha1!A:Y,23,FALSE)</f>
        <v>Não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Sim</v>
      </c>
      <c r="F3039" s="10" t="str">
        <f>VLOOKUP(A3039,Planilha1!A:Y,21,FALSE)</f>
        <v>Sim</v>
      </c>
      <c r="G3039" s="10" t="str">
        <f>VLOOKUP(A3039,Planilha1!A:Y,22,FALSE)</f>
        <v>Não</v>
      </c>
      <c r="H3039" s="10" t="str">
        <f>VLOOKUP(A3039,Planilha1!A:Y,23,FALSE)</f>
        <v>Não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Sim</v>
      </c>
      <c r="F3040" s="10" t="str">
        <f>VLOOKUP(A3040,Planilha1!A:Y,21,FALSE)</f>
        <v>Sim</v>
      </c>
      <c r="G3040" s="10" t="str">
        <f>VLOOKUP(A3040,Planilha1!A:Y,22,FALSE)</f>
        <v>Não</v>
      </c>
      <c r="H3040" s="10" t="str">
        <f>VLOOKUP(A3040,Planilha1!A:Y,23,FALSE)</f>
        <v>Não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Não</v>
      </c>
      <c r="J3041" s="10" t="str">
        <f>VLOOKUP(A3041,Planilha1!A:Y,25,FALSE)</f>
        <v>Não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Sim</v>
      </c>
      <c r="G3043" s="10" t="str">
        <f>VLOOKUP(A3043,Planilha1!A:Y,22,FALSE)</f>
        <v>Não</v>
      </c>
      <c r="H3043" s="10" t="str">
        <f>VLOOKUP(A3043,Planilha1!A:Y,23,FALSE)</f>
        <v>Não</v>
      </c>
      <c r="I3043" s="10" t="str">
        <f>VLOOKUP(A3043,Planilha1!A:Y,24,FALSE)</f>
        <v>Não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Sim</v>
      </c>
      <c r="G3045" s="10" t="str">
        <f>VLOOKUP(A3045,Planilha1!A:Y,22,FALSE)</f>
        <v>Não</v>
      </c>
      <c r="H3045" s="10" t="str">
        <f>VLOOKUP(A3045,Planilha1!A:Y,23,FALSE)</f>
        <v>Não</v>
      </c>
      <c r="I3045" s="10" t="str">
        <f>VLOOKUP(A3045,Planilha1!A:Y,24,FALSE)</f>
        <v>Não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Não</v>
      </c>
      <c r="J3046" s="10" t="str">
        <f>VLOOKUP(A3046,Planilha1!A:Y,25,FALSE)</f>
        <v>Não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Não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Sim</v>
      </c>
      <c r="F3048" s="10" t="str">
        <f>VLOOKUP(A3048,Planilha1!A:Y,21,FALSE)</f>
        <v>Sim</v>
      </c>
      <c r="G3048" s="10" t="str">
        <f>VLOOKUP(A3048,Planilha1!A:Y,22,FALSE)</f>
        <v>Não</v>
      </c>
      <c r="H3048" s="10" t="str">
        <f>VLOOKUP(A3048,Planilha1!A:Y,23,FALSE)</f>
        <v>Não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Não</v>
      </c>
      <c r="H3049" s="10" t="str">
        <f>VLOOKUP(A3049,Planilha1!A:Y,23,FALSE)</f>
        <v>Sim</v>
      </c>
      <c r="I3049" s="10" t="str">
        <f>VLOOKUP(A3049,Planilha1!A:Y,24,FALSE)</f>
        <v>Não</v>
      </c>
      <c r="J3049" s="10" t="str">
        <f>VLOOKUP(A3049,Planilha1!A:Y,25,FALSE)</f>
        <v>Não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Sim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Sim</v>
      </c>
      <c r="I3050" s="10" t="str">
        <f>VLOOKUP(A3050,Planilha1!A:Y,24,FALSE)</f>
        <v>Não</v>
      </c>
      <c r="J3050" s="10" t="str">
        <f>VLOOKUP(A3050,Planilha1!A:Y,25,FALSE)</f>
        <v>Não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Sim</v>
      </c>
      <c r="G3051" s="10" t="str">
        <f>VLOOKUP(A3051,Planilha1!A:Y,22,FALSE)</f>
        <v>Não</v>
      </c>
      <c r="H3051" s="10" t="str">
        <f>VLOOKUP(A3051,Planilha1!A:Y,23,FALSE)</f>
        <v>Não</v>
      </c>
      <c r="I3051" s="10" t="str">
        <f>VLOOKUP(A3051,Planilha1!A:Y,24,FALSE)</f>
        <v>Não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Sim</v>
      </c>
      <c r="G3053" s="10" t="str">
        <f>VLOOKUP(A3053,Planilha1!A:Y,22,FALSE)</f>
        <v>Não</v>
      </c>
      <c r="H3053" s="10" t="str">
        <f>VLOOKUP(A3053,Planilha1!A:Y,23,FALSE)</f>
        <v>Não</v>
      </c>
      <c r="I3053" s="10" t="str">
        <f>VLOOKUP(A3053,Planilha1!A:Y,24,FALSE)</f>
        <v>Não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Não</v>
      </c>
      <c r="H3054" s="10" t="str">
        <f>VLOOKUP(A3054,Planilha1!A:Y,23,FALSE)</f>
        <v>Sim</v>
      </c>
      <c r="I3054" s="10" t="str">
        <f>VLOOKUP(A3054,Planilha1!A:Y,24,FALSE)</f>
        <v>Não</v>
      </c>
      <c r="J3054" s="10" t="str">
        <f>VLOOKUP(A3054,Planilha1!A:Y,25,FALSE)</f>
        <v>Não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Não</v>
      </c>
      <c r="J3055" s="10" t="str">
        <f>VLOOKUP(A3055,Planilha1!A:Y,25,FALSE)</f>
        <v>Não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Sim</v>
      </c>
      <c r="F3058" s="10" t="str">
        <f>VLOOKUP(A3058,Planilha1!A:Y,21,FALSE)</f>
        <v>Sim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Sim</v>
      </c>
      <c r="F3059" s="10" t="str">
        <f>VLOOKUP(A3059,Planilha1!A:Y,21,FALSE)</f>
        <v>Sim</v>
      </c>
      <c r="G3059" s="10" t="str">
        <f>VLOOKUP(A3059,Planilha1!A:Y,22,FALSE)</f>
        <v>Não</v>
      </c>
      <c r="H3059" s="10" t="str">
        <f>VLOOKUP(A3059,Planilha1!A:Y,23,FALSE)</f>
        <v>Não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Não</v>
      </c>
      <c r="J3060" s="10" t="str">
        <f>VLOOKUP(A3060,Planilha1!A:Y,25,FALSE)</f>
        <v>Não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Não</v>
      </c>
      <c r="H3061" s="10" t="str">
        <f>VLOOKUP(A3061,Planilha1!A:Y,23,FALSE)</f>
        <v>Não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Não</v>
      </c>
      <c r="J3063" s="10" t="str">
        <f>VLOOKUP(A3063,Planilha1!A:Y,25,FALSE)</f>
        <v>Não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Sim</v>
      </c>
      <c r="F3064" s="10" t="str">
        <f>VLOOKUP(A3064,Planilha1!A:Y,21,FALSE)</f>
        <v>Sim</v>
      </c>
      <c r="G3064" s="10" t="str">
        <f>VLOOKUP(A3064,Planilha1!A:Y,22,FALSE)</f>
        <v>Não</v>
      </c>
      <c r="H3064" s="10" t="str">
        <f>VLOOKUP(A3064,Planilha1!A:Y,23,FALSE)</f>
        <v>Não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Não</v>
      </c>
      <c r="J3065" s="10" t="str">
        <f>VLOOKUP(A3065,Planilha1!A:Y,25,FALSE)</f>
        <v>Não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Não</v>
      </c>
      <c r="H3066" s="10" t="str">
        <f>VLOOKUP(A3066,Planilha1!A:Y,23,FALSE)</f>
        <v>Não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Não</v>
      </c>
      <c r="J3069" s="10" t="str">
        <f>VLOOKUP(A3069,Planilha1!A:Y,25,FALSE)</f>
        <v>Não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Não</v>
      </c>
      <c r="J3071" s="10" t="str">
        <f>VLOOKUP(A3071,Planilha1!A:Y,25,FALSE)</f>
        <v>Não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Sim</v>
      </c>
      <c r="F3072" s="10" t="str">
        <f>VLOOKUP(A3072,Planilha1!A:Y,21,FALSE)</f>
        <v>Sim</v>
      </c>
      <c r="G3072" s="10" t="str">
        <f>VLOOKUP(A3072,Planilha1!A:Y,22,FALSE)</f>
        <v>Não</v>
      </c>
      <c r="H3072" s="10" t="str">
        <f>VLOOKUP(A3072,Planilha1!A:Y,23,FALSE)</f>
        <v>Sim</v>
      </c>
      <c r="I3072" s="10" t="str">
        <f>VLOOKUP(A3072,Planilha1!A:Y,24,FALSE)</f>
        <v>Não</v>
      </c>
      <c r="J3072" s="10" t="str">
        <f>VLOOKUP(A3072,Planilha1!A:Y,25,FALSE)</f>
        <v>Não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Sim</v>
      </c>
      <c r="F3074" s="10" t="str">
        <f>VLOOKUP(A3074,Planilha1!A:Y,21,FALSE)</f>
        <v>Sim</v>
      </c>
      <c r="G3074" s="10" t="str">
        <f>VLOOKUP(A3074,Planilha1!A:Y,22,FALSE)</f>
        <v>Não</v>
      </c>
      <c r="H3074" s="10" t="str">
        <f>VLOOKUP(A3074,Planilha1!A:Y,23,FALSE)</f>
        <v>Não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Sim</v>
      </c>
      <c r="G3075" s="10" t="str">
        <f>VLOOKUP(A3075,Planilha1!A:Y,22,FALSE)</f>
        <v>Não</v>
      </c>
      <c r="H3075" s="10" t="str">
        <f>VLOOKUP(A3075,Planilha1!A:Y,23,FALSE)</f>
        <v>Não</v>
      </c>
      <c r="I3075" s="10" t="str">
        <f>VLOOKUP(A3075,Planilha1!A:Y,24,FALSE)</f>
        <v>Não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Não</v>
      </c>
      <c r="H3076" s="10" t="str">
        <f>VLOOKUP(A3076,Planilha1!A:Y,23,FALSE)</f>
        <v>Não</v>
      </c>
      <c r="I3076" s="10" t="str">
        <f>VLOOKUP(A3076,Planilha1!A:Y,24,FALSE)</f>
        <v>Não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Sim</v>
      </c>
      <c r="F3077" s="10" t="str">
        <f>VLOOKUP(A3077,Planilha1!A:Y,21,FALSE)</f>
        <v>Sim</v>
      </c>
      <c r="G3077" s="10" t="str">
        <f>VLOOKUP(A3077,Planilha1!A:Y,22,FALSE)</f>
        <v>Não</v>
      </c>
      <c r="H3077" s="10" t="str">
        <f>VLOOKUP(A3077,Planilha1!A:Y,23,FALSE)</f>
        <v>Sim</v>
      </c>
      <c r="I3077" s="10" t="str">
        <f>VLOOKUP(A3077,Planilha1!A:Y,24,FALSE)</f>
        <v>Não</v>
      </c>
      <c r="J3077" s="10" t="str">
        <f>VLOOKUP(A3077,Planilha1!A:Y,25,FALSE)</f>
        <v>Não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Não</v>
      </c>
      <c r="J3078" s="10" t="str">
        <f>VLOOKUP(A3078,Planilha1!A:Y,25,FALSE)</f>
        <v>Não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Sim</v>
      </c>
      <c r="G3079" s="10" t="str">
        <f>VLOOKUP(A3079,Planilha1!A:Y,22,FALSE)</f>
        <v>Não</v>
      </c>
      <c r="H3079" s="10" t="str">
        <f>VLOOKUP(A3079,Planilha1!A:Y,23,FALSE)</f>
        <v>Não</v>
      </c>
      <c r="I3079" s="10" t="str">
        <f>VLOOKUP(A3079,Planilha1!A:Y,24,FALSE)</f>
        <v>Não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Não</v>
      </c>
      <c r="F3080" s="10" t="str">
        <f>VLOOKUP(A3080,Planilha1!A:Y,21,FALSE)</f>
        <v>Não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Não</v>
      </c>
      <c r="H3081" s="10" t="str">
        <f>VLOOKUP(A3081,Planilha1!A:Y,23,FALSE)</f>
        <v>Sim</v>
      </c>
      <c r="I3081" s="10" t="str">
        <f>VLOOKUP(A3081,Planilha1!A:Y,24,FALSE)</f>
        <v>Não</v>
      </c>
      <c r="J3081" s="10" t="str">
        <f>VLOOKUP(A3081,Planilha1!A:Y,25,FALSE)</f>
        <v>Não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Não</v>
      </c>
      <c r="H3082" s="10" t="str">
        <f>VLOOKUP(A3082,Planilha1!A:Y,23,FALSE)</f>
        <v>Não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Não</v>
      </c>
      <c r="H3083" s="10" t="str">
        <f>VLOOKUP(A3083,Planilha1!A:Y,23,FALSE)</f>
        <v>Sim</v>
      </c>
      <c r="I3083" s="10" t="str">
        <f>VLOOKUP(A3083,Planilha1!A:Y,24,FALSE)</f>
        <v>Não</v>
      </c>
      <c r="J3083" s="10" t="str">
        <f>VLOOKUP(A3083,Planilha1!A:Y,25,FALSE)</f>
        <v>Não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Não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Não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Não</v>
      </c>
      <c r="H3085" s="10" t="str">
        <f>VLOOKUP(A3085,Planilha1!A:Y,23,FALSE)</f>
        <v>Sim</v>
      </c>
      <c r="I3085" s="10" t="str">
        <f>VLOOKUP(A3085,Planilha1!A:Y,24,FALSE)</f>
        <v>Não</v>
      </c>
      <c r="J3085" s="10" t="str">
        <f>VLOOKUP(A3085,Planilha1!A:Y,25,FALSE)</f>
        <v>Não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Sim</v>
      </c>
      <c r="F3086" s="10" t="str">
        <f>VLOOKUP(A3086,Planilha1!A:Y,21,FALSE)</f>
        <v>Sim</v>
      </c>
      <c r="G3086" s="10" t="str">
        <f>VLOOKUP(A3086,Planilha1!A:Y,22,FALSE)</f>
        <v>Não</v>
      </c>
      <c r="H3086" s="10" t="str">
        <f>VLOOKUP(A3086,Planilha1!A:Y,23,FALSE)</f>
        <v>Sim</v>
      </c>
      <c r="I3086" s="10" t="str">
        <f>VLOOKUP(A3086,Planilha1!A:Y,24,FALSE)</f>
        <v>Não</v>
      </c>
      <c r="J3086" s="10" t="str">
        <f>VLOOKUP(A3086,Planilha1!A:Y,25,FALSE)</f>
        <v>Não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Não</v>
      </c>
      <c r="F3087" s="10" t="str">
        <f>VLOOKUP(A3087,Planilha1!A:Y,21,FALSE)</f>
        <v>Não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Sim</v>
      </c>
      <c r="F3089" s="10" t="str">
        <f>VLOOKUP(A3089,Planilha1!A:Y,21,FALSE)</f>
        <v>Sim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Não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Não</v>
      </c>
      <c r="J3096" s="10" t="str">
        <f>VLOOKUP(A3096,Planilha1!A:Y,25,FALSE)</f>
        <v>Não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Sim</v>
      </c>
      <c r="F3097" s="10" t="str">
        <f>VLOOKUP(A3097,Planilha1!A:Y,21,FALSE)</f>
        <v>Sim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Não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Não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Não</v>
      </c>
      <c r="H3099" s="10" t="str">
        <f>VLOOKUP(A3099,Planilha1!A:Y,23,FALSE)</f>
        <v>Sim</v>
      </c>
      <c r="I3099" s="10" t="str">
        <f>VLOOKUP(A3099,Planilha1!A:Y,24,FALSE)</f>
        <v>Não</v>
      </c>
      <c r="J3099" s="10" t="str">
        <f>VLOOKUP(A3099,Planilha1!A:Y,25,FALSE)</f>
        <v>Não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Sim</v>
      </c>
      <c r="F3101" s="10" t="str">
        <f>VLOOKUP(A3101,Planilha1!A:Y,21,FALSE)</f>
        <v>Sim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Sim</v>
      </c>
      <c r="F3104" s="10" t="str">
        <f>VLOOKUP(A3104,Planilha1!A:Y,21,FALSE)</f>
        <v>Sim</v>
      </c>
      <c r="G3104" s="10" t="str">
        <f>VLOOKUP(A3104,Planilha1!A:Y,22,FALSE)</f>
        <v>Não</v>
      </c>
      <c r="H3104" s="10" t="str">
        <f>VLOOKUP(A3104,Planilha1!A:Y,23,FALSE)</f>
        <v>Não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Não</v>
      </c>
      <c r="H3105" s="10" t="str">
        <f>VLOOKUP(A3105,Planilha1!A:Y,23,FALSE)</f>
        <v>Sim</v>
      </c>
      <c r="I3105" s="10" t="str">
        <f>VLOOKUP(A3105,Planilha1!A:Y,24,FALSE)</f>
        <v>Não</v>
      </c>
      <c r="J3105" s="10" t="str">
        <f>VLOOKUP(A3105,Planilha1!A:Y,25,FALSE)</f>
        <v>Não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Sim</v>
      </c>
      <c r="F3108" s="10" t="str">
        <f>VLOOKUP(A3108,Planilha1!A:Y,21,FALSE)</f>
        <v>Sim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Não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Não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Não</v>
      </c>
      <c r="H3112" s="10" t="str">
        <f>VLOOKUP(A3112,Planilha1!A:Y,23,FALSE)</f>
        <v>Não</v>
      </c>
      <c r="I3112" s="10" t="str">
        <f>VLOOKUP(A3112,Planilha1!A:Y,24,FALSE)</f>
        <v>Não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Sim</v>
      </c>
      <c r="F3113" s="10" t="str">
        <f>VLOOKUP(A3113,Planilha1!A:Y,21,FALSE)</f>
        <v>Sim</v>
      </c>
      <c r="G3113" s="10" t="str">
        <f>VLOOKUP(A3113,Planilha1!A:Y,22,FALSE)</f>
        <v>Não</v>
      </c>
      <c r="H3113" s="10" t="str">
        <f>VLOOKUP(A3113,Planilha1!A:Y,23,FALSE)</f>
        <v>Não</v>
      </c>
      <c r="I3113" s="10" t="str">
        <f>VLOOKUP(A3113,Planilha1!A:Y,24,FALSE)</f>
        <v>Não</v>
      </c>
      <c r="J3113" s="10" t="str">
        <f>VLOOKUP(A3113,Planilha1!A:Y,25,FALSE)</f>
        <v>Não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Não</v>
      </c>
      <c r="J3115" s="10" t="str">
        <f>VLOOKUP(A3115,Planilha1!A:Y,25,FALSE)</f>
        <v>Não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Não</v>
      </c>
      <c r="J3116" s="10" t="str">
        <f>VLOOKUP(A3116,Planilha1!A:Y,25,FALSE)</f>
        <v>Não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Não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Não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Não</v>
      </c>
      <c r="H3118" s="10" t="str">
        <f>VLOOKUP(A3118,Planilha1!A:Y,23,FALSE)</f>
        <v>Sim</v>
      </c>
      <c r="I3118" s="10" t="str">
        <f>VLOOKUP(A3118,Planilha1!A:Y,24,FALSE)</f>
        <v>Não</v>
      </c>
      <c r="J3118" s="10" t="str">
        <f>VLOOKUP(A3118,Planilha1!A:Y,25,FALSE)</f>
        <v>Não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Não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Sim</v>
      </c>
      <c r="F3121" s="10" t="str">
        <f>VLOOKUP(A3121,Planilha1!A:Y,21,FALSE)</f>
        <v>Sim</v>
      </c>
      <c r="G3121" s="10" t="str">
        <f>VLOOKUP(A3121,Planilha1!A:Y,22,FALSE)</f>
        <v>Não</v>
      </c>
      <c r="H3121" s="10" t="str">
        <f>VLOOKUP(A3121,Planilha1!A:Y,23,FALSE)</f>
        <v>Não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Não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Não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Não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Sim</v>
      </c>
      <c r="G3125" s="10" t="str">
        <f>VLOOKUP(A3125,Planilha1!A:Y,22,FALSE)</f>
        <v>Não</v>
      </c>
      <c r="H3125" s="10" t="str">
        <f>VLOOKUP(A3125,Planilha1!A:Y,23,FALSE)</f>
        <v>Não</v>
      </c>
      <c r="I3125" s="10" t="str">
        <f>VLOOKUP(A3125,Planilha1!A:Y,24,FALSE)</f>
        <v>Não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Não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Sim</v>
      </c>
      <c r="F3127" s="10" t="str">
        <f>VLOOKUP(A3127,Planilha1!A:Y,21,FALSE)</f>
        <v>Sim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Não</v>
      </c>
      <c r="H3128" s="10" t="str">
        <f>VLOOKUP(A3128,Planilha1!A:Y,23,FALSE)</f>
        <v>Sim</v>
      </c>
      <c r="I3128" s="10" t="str">
        <f>VLOOKUP(A3128,Planilha1!A:Y,24,FALSE)</f>
        <v>Não</v>
      </c>
      <c r="J3128" s="10" t="str">
        <f>VLOOKUP(A3128,Planilha1!A:Y,25,FALSE)</f>
        <v>Não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Sim</v>
      </c>
      <c r="F3129" s="10" t="str">
        <f>VLOOKUP(A3129,Planilha1!A:Y,21,FALSE)</f>
        <v>Sim</v>
      </c>
      <c r="G3129" s="10" t="str">
        <f>VLOOKUP(A3129,Planilha1!A:Y,22,FALSE)</f>
        <v>Não</v>
      </c>
      <c r="H3129" s="10" t="str">
        <f>VLOOKUP(A3129,Planilha1!A:Y,23,FALSE)</f>
        <v>Não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Sim</v>
      </c>
      <c r="F3131" s="10" t="str">
        <f>VLOOKUP(A3131,Planilha1!A:Y,21,FALSE)</f>
        <v>Sim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Sim</v>
      </c>
      <c r="F3133" s="10" t="str">
        <f>VLOOKUP(A3133,Planilha1!A:Y,21,FALSE)</f>
        <v>Sim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Não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Não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Não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Não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Não</v>
      </c>
      <c r="H3137" s="10" t="str">
        <f>VLOOKUP(A3137,Planilha1!A:Y,23,FALSE)</f>
        <v>Não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Não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Sim</v>
      </c>
      <c r="F3141" s="10" t="str">
        <f>VLOOKUP(A3141,Planilha1!A:Y,21,FALSE)</f>
        <v>Sim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Sim</v>
      </c>
      <c r="F3142" s="10" t="str">
        <f>VLOOKUP(A3142,Planilha1!A:Y,21,FALSE)</f>
        <v>Sim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Sim</v>
      </c>
      <c r="F3143" s="10" t="str">
        <f>VLOOKUP(A3143,Planilha1!A:Y,21,FALSE)</f>
        <v>Sim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Não</v>
      </c>
      <c r="J3144" s="10" t="str">
        <f>VLOOKUP(A3144,Planilha1!A:Y,25,FALSE)</f>
        <v>Não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Sim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Sim</v>
      </c>
      <c r="I3146" s="10" t="str">
        <f>VLOOKUP(A3146,Planilha1!A:Y,24,FALSE)</f>
        <v>Não</v>
      </c>
      <c r="J3146" s="10" t="str">
        <f>VLOOKUP(A3146,Planilha1!A:Y,25,FALSE)</f>
        <v>Não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Sim</v>
      </c>
      <c r="G3147" s="10" t="str">
        <f>VLOOKUP(A3147,Planilha1!A:Y,22,FALSE)</f>
        <v>Não</v>
      </c>
      <c r="H3147" s="10" t="str">
        <f>VLOOKUP(A3147,Planilha1!A:Y,23,FALSE)</f>
        <v>Não</v>
      </c>
      <c r="I3147" s="10" t="str">
        <f>VLOOKUP(A3147,Planilha1!A:Y,24,FALSE)</f>
        <v>Não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Sim</v>
      </c>
      <c r="G3148" s="10" t="str">
        <f>VLOOKUP(A3148,Planilha1!A:Y,22,FALSE)</f>
        <v>Não</v>
      </c>
      <c r="H3148" s="10" t="str">
        <f>VLOOKUP(A3148,Planilha1!A:Y,23,FALSE)</f>
        <v>Não</v>
      </c>
      <c r="I3148" s="10" t="str">
        <f>VLOOKUP(A3148,Planilha1!A:Y,24,FALSE)</f>
        <v>Não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Não</v>
      </c>
      <c r="H3149" s="10" t="str">
        <f>VLOOKUP(A3149,Planilha1!A:Y,23,FALSE)</f>
        <v>Não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Não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Não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Não</v>
      </c>
      <c r="H3151" s="10" t="str">
        <f>VLOOKUP(A3151,Planilha1!A:Y,23,FALSE)</f>
        <v>Não</v>
      </c>
      <c r="I3151" s="10" t="str">
        <f>VLOOKUP(A3151,Planilha1!A:Y,24,FALSE)</f>
        <v>Não</v>
      </c>
      <c r="J3151" s="10" t="str">
        <f>VLOOKUP(A3151,Planilha1!A:Y,25,FALSE)</f>
        <v>Não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Sim</v>
      </c>
      <c r="G3152" s="10" t="str">
        <f>VLOOKUP(A3152,Planilha1!A:Y,22,FALSE)</f>
        <v>Não</v>
      </c>
      <c r="H3152" s="10" t="str">
        <f>VLOOKUP(A3152,Planilha1!A:Y,23,FALSE)</f>
        <v>Não</v>
      </c>
      <c r="I3152" s="10" t="str">
        <f>VLOOKUP(A3152,Planilha1!A:Y,24,FALSE)</f>
        <v>Não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Sim</v>
      </c>
      <c r="F3153" s="10" t="str">
        <f>VLOOKUP(A3153,Planilha1!A:Y,21,FALSE)</f>
        <v>Sim</v>
      </c>
      <c r="G3153" s="10" t="str">
        <f>VLOOKUP(A3153,Planilha1!A:Y,22,FALSE)</f>
        <v>Não</v>
      </c>
      <c r="H3153" s="10" t="str">
        <f>VLOOKUP(A3153,Planilha1!A:Y,23,FALSE)</f>
        <v>Não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Sim</v>
      </c>
      <c r="F3157" s="10" t="str">
        <f>VLOOKUP(A3157,Planilha1!A:Y,21,FALSE)</f>
        <v>Sim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Não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Sim</v>
      </c>
      <c r="F3161" s="10" t="str">
        <f>VLOOKUP(A3161,Planilha1!A:Y,21,FALSE)</f>
        <v>Sim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Sim</v>
      </c>
      <c r="G3163" s="10" t="str">
        <f>VLOOKUP(A3163,Planilha1!A:Y,22,FALSE)</f>
        <v>Não</v>
      </c>
      <c r="H3163" s="10" t="str">
        <f>VLOOKUP(A3163,Planilha1!A:Y,23,FALSE)</f>
        <v>Não</v>
      </c>
      <c r="I3163" s="10" t="str">
        <f>VLOOKUP(A3163,Planilha1!A:Y,24,FALSE)</f>
        <v>Não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Não</v>
      </c>
      <c r="J3164" s="10" t="str">
        <f>VLOOKUP(A3164,Planilha1!A:Y,25,FALSE)</f>
        <v>Não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Sim</v>
      </c>
      <c r="G3166" s="10" t="str">
        <f>VLOOKUP(A3166,Planilha1!A:Y,22,FALSE)</f>
        <v>Não</v>
      </c>
      <c r="H3166" s="10" t="str">
        <f>VLOOKUP(A3166,Planilha1!A:Y,23,FALSE)</f>
        <v>Não</v>
      </c>
      <c r="I3166" s="10" t="str">
        <f>VLOOKUP(A3166,Planilha1!A:Y,24,FALSE)</f>
        <v>Não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Sim</v>
      </c>
      <c r="G3167" s="10" t="str">
        <f>VLOOKUP(A3167,Planilha1!A:Y,22,FALSE)</f>
        <v>Não</v>
      </c>
      <c r="H3167" s="10" t="str">
        <f>VLOOKUP(A3167,Planilha1!A:Y,23,FALSE)</f>
        <v>Não</v>
      </c>
      <c r="I3167" s="10" t="str">
        <f>VLOOKUP(A3167,Planilha1!A:Y,24,FALSE)</f>
        <v>Não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Sim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Não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Sim</v>
      </c>
      <c r="F3169" s="10" t="str">
        <f>VLOOKUP(A3169,Planilha1!A:Y,21,FALSE)</f>
        <v>Sim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Sim</v>
      </c>
      <c r="G3170" s="10" t="str">
        <f>VLOOKUP(A3170,Planilha1!A:Y,22,FALSE)</f>
        <v>Não</v>
      </c>
      <c r="H3170" s="10" t="str">
        <f>VLOOKUP(A3170,Planilha1!A:Y,23,FALSE)</f>
        <v>Não</v>
      </c>
      <c r="I3170" s="10" t="str">
        <f>VLOOKUP(A3170,Planilha1!A:Y,24,FALSE)</f>
        <v>Não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Não</v>
      </c>
      <c r="J3171" s="10" t="str">
        <f>VLOOKUP(A3171,Planilha1!A:Y,25,FALSE)</f>
        <v>Não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Sim</v>
      </c>
      <c r="G3172" s="10" t="str">
        <f>VLOOKUP(A3172,Planilha1!A:Y,22,FALSE)</f>
        <v>Não</v>
      </c>
      <c r="H3172" s="10" t="str">
        <f>VLOOKUP(A3172,Planilha1!A:Y,23,FALSE)</f>
        <v>Não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Não</v>
      </c>
      <c r="J3174" s="10" t="str">
        <f>VLOOKUP(A3174,Planilha1!A:Y,25,FALSE)</f>
        <v>Não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Sim</v>
      </c>
      <c r="G3175" s="10" t="str">
        <f>VLOOKUP(A3175,Planilha1!A:Y,22,FALSE)</f>
        <v>Não</v>
      </c>
      <c r="H3175" s="10" t="str">
        <f>VLOOKUP(A3175,Planilha1!A:Y,23,FALSE)</f>
        <v>Não</v>
      </c>
      <c r="I3175" s="10" t="str">
        <f>VLOOKUP(A3175,Planilha1!A:Y,24,FALSE)</f>
        <v>Não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Sim</v>
      </c>
      <c r="F3176" s="10" t="str">
        <f>VLOOKUP(A3176,Planilha1!A:Y,21,FALSE)</f>
        <v>Sim</v>
      </c>
      <c r="G3176" s="10" t="str">
        <f>VLOOKUP(A3176,Planilha1!A:Y,22,FALSE)</f>
        <v>Não</v>
      </c>
      <c r="H3176" s="10" t="str">
        <f>VLOOKUP(A3176,Planilha1!A:Y,23,FALSE)</f>
        <v>Não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Sim</v>
      </c>
      <c r="F3177" s="10" t="str">
        <f>VLOOKUP(A3177,Planilha1!A:Y,21,FALSE)</f>
        <v>Sim</v>
      </c>
      <c r="G3177" s="10" t="str">
        <f>VLOOKUP(A3177,Planilha1!A:Y,22,FALSE)</f>
        <v>Não</v>
      </c>
      <c r="H3177" s="10" t="str">
        <f>VLOOKUP(A3177,Planilha1!A:Y,23,FALSE)</f>
        <v>Não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Não</v>
      </c>
      <c r="J3178" s="10" t="str">
        <f>VLOOKUP(A3178,Planilha1!A:Y,25,FALSE)</f>
        <v>Não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Não</v>
      </c>
      <c r="J3179" s="10" t="str">
        <f>VLOOKUP(A3179,Planilha1!A:Y,25,FALSE)</f>
        <v>Não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Sim</v>
      </c>
      <c r="F3181" s="10" t="str">
        <f>VLOOKUP(A3181,Planilha1!A:Y,21,FALSE)</f>
        <v>Sim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Sim</v>
      </c>
      <c r="G3182" s="10" t="str">
        <f>VLOOKUP(A3182,Planilha1!A:Y,22,FALSE)</f>
        <v>Não</v>
      </c>
      <c r="H3182" s="10" t="str">
        <f>VLOOKUP(A3182,Planilha1!A:Y,23,FALSE)</f>
        <v>Não</v>
      </c>
      <c r="I3182" s="10" t="str">
        <f>VLOOKUP(A3182,Planilha1!A:Y,24,FALSE)</f>
        <v>Não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Não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Sim</v>
      </c>
      <c r="F3185" s="10" t="str">
        <f>VLOOKUP(A3185,Planilha1!A:Y,21,FALSE)</f>
        <v>Sim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Não</v>
      </c>
      <c r="H3186" s="10" t="str">
        <f>VLOOKUP(A3186,Planilha1!A:Y,23,FALSE)</f>
        <v>Não</v>
      </c>
      <c r="I3186" s="10" t="str">
        <f>VLOOKUP(A3186,Planilha1!A:Y,24,FALSE)</f>
        <v>Não</v>
      </c>
      <c r="J3186" s="10" t="str">
        <f>VLOOKUP(A3186,Planilha1!A:Y,25,FALSE)</f>
        <v>Não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Não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Sim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Não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Sim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Não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Não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Não</v>
      </c>
      <c r="H3192" s="10" t="str">
        <f>VLOOKUP(A3192,Planilha1!A:Y,23,FALSE)</f>
        <v>Não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Sim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Não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Sim</v>
      </c>
      <c r="F3194" s="10" t="str">
        <f>VLOOKUP(A3194,Planilha1!A:Y,21,FALSE)</f>
        <v>Sim</v>
      </c>
      <c r="G3194" s="10" t="str">
        <f>VLOOKUP(A3194,Planilha1!A:Y,22,FALSE)</f>
        <v>Não</v>
      </c>
      <c r="H3194" s="10" t="str">
        <f>VLOOKUP(A3194,Planilha1!A:Y,23,FALSE)</f>
        <v>Não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Não</v>
      </c>
      <c r="H3195" s="10" t="str">
        <f>VLOOKUP(A3195,Planilha1!A:Y,23,FALSE)</f>
        <v>Não</v>
      </c>
      <c r="I3195" s="10" t="str">
        <f>VLOOKUP(A3195,Planilha1!A:Y,24,FALSE)</f>
        <v>Não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Não</v>
      </c>
      <c r="H3196" s="10" t="str">
        <f>VLOOKUP(A3196,Planilha1!A:Y,23,FALSE)</f>
        <v>Não</v>
      </c>
      <c r="I3196" s="10" t="str">
        <f>VLOOKUP(A3196,Planilha1!A:Y,24,FALSE)</f>
        <v>Não</v>
      </c>
      <c r="J3196" s="10" t="str">
        <f>VLOOKUP(A3196,Planilha1!A:Y,25,FALSE)</f>
        <v>Não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Não</v>
      </c>
      <c r="H3197" s="10" t="str">
        <f>VLOOKUP(A3197,Planilha1!A:Y,23,FALSE)</f>
        <v>Não</v>
      </c>
      <c r="I3197" s="10" t="str">
        <f>VLOOKUP(A3197,Planilha1!A:Y,24,FALSE)</f>
        <v>Não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Sim</v>
      </c>
      <c r="G3198" s="10" t="str">
        <f>VLOOKUP(A3198,Planilha1!A:Y,22,FALSE)</f>
        <v>Não</v>
      </c>
      <c r="H3198" s="10" t="str">
        <f>VLOOKUP(A3198,Planilha1!A:Y,23,FALSE)</f>
        <v>Não</v>
      </c>
      <c r="I3198" s="10" t="str">
        <f>VLOOKUP(A3198,Planilha1!A:Y,24,FALSE)</f>
        <v>Não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Não</v>
      </c>
      <c r="H3199" s="10" t="str">
        <f>VLOOKUP(A3199,Planilha1!A:Y,23,FALSE)</f>
        <v>Não</v>
      </c>
      <c r="I3199" s="10" t="str">
        <f>VLOOKUP(A3199,Planilha1!A:Y,24,FALSE)</f>
        <v>Não</v>
      </c>
      <c r="J3199" s="10" t="str">
        <f>VLOOKUP(A3199,Planilha1!A:Y,25,FALSE)</f>
        <v>Não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Sim</v>
      </c>
      <c r="F3200" s="10" t="str">
        <f>VLOOKUP(A3200,Planilha1!A:Y,21,FALSE)</f>
        <v>Sim</v>
      </c>
      <c r="G3200" s="10" t="str">
        <f>VLOOKUP(A3200,Planilha1!A:Y,22,FALSE)</f>
        <v>Não</v>
      </c>
      <c r="H3200" s="10" t="str">
        <f>VLOOKUP(A3200,Planilha1!A:Y,23,FALSE)</f>
        <v>Não</v>
      </c>
      <c r="I3200" s="10" t="str">
        <f>VLOOKUP(A3200,Planilha1!A:Y,24,FALSE)</f>
        <v>Não</v>
      </c>
      <c r="J3200" s="10" t="str">
        <f>VLOOKUP(A3200,Planilha1!A:Y,25,FALSE)</f>
        <v>Não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Não</v>
      </c>
      <c r="H3201" s="10" t="str">
        <f>VLOOKUP(A3201,Planilha1!A:Y,23,FALSE)</f>
        <v>Não</v>
      </c>
      <c r="I3201" s="10" t="str">
        <f>VLOOKUP(A3201,Planilha1!A:Y,24,FALSE)</f>
        <v>Não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Não</v>
      </c>
      <c r="J3202" s="10" t="str">
        <f>VLOOKUP(A3202,Planilha1!A:Y,25,FALSE)</f>
        <v>Não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Não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Sim</v>
      </c>
      <c r="F3204" s="10" t="str">
        <f>VLOOKUP(A3204,Planilha1!A:Y,21,FALSE)</f>
        <v>Sim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Sim</v>
      </c>
      <c r="F3205" s="10" t="str">
        <f>VLOOKUP(A3205,Planilha1!A:Y,21,FALSE)</f>
        <v>Sim</v>
      </c>
      <c r="G3205" s="10" t="str">
        <f>VLOOKUP(A3205,Planilha1!A:Y,22,FALSE)</f>
        <v>Não</v>
      </c>
      <c r="H3205" s="10" t="str">
        <f>VLOOKUP(A3205,Planilha1!A:Y,23,FALSE)</f>
        <v>Sim</v>
      </c>
      <c r="I3205" s="10" t="str">
        <f>VLOOKUP(A3205,Planilha1!A:Y,24,FALSE)</f>
        <v>Não</v>
      </c>
      <c r="J3205" s="10" t="str">
        <f>VLOOKUP(A3205,Planilha1!A:Y,25,FALSE)</f>
        <v>Não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Não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Sim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Não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Não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Sim</v>
      </c>
      <c r="F3209" s="10" t="str">
        <f>VLOOKUP(A3209,Planilha1!A:Y,21,FALSE)</f>
        <v>Sim</v>
      </c>
      <c r="G3209" s="10" t="str">
        <f>VLOOKUP(A3209,Planilha1!A:Y,22,FALSE)</f>
        <v>Não</v>
      </c>
      <c r="H3209" s="10" t="str">
        <f>VLOOKUP(A3209,Planilha1!A:Y,23,FALSE)</f>
        <v>Sim</v>
      </c>
      <c r="I3209" s="10" t="str">
        <f>VLOOKUP(A3209,Planilha1!A:Y,24,FALSE)</f>
        <v>Não</v>
      </c>
      <c r="J3209" s="10" t="str">
        <f>VLOOKUP(A3209,Planilha1!A:Y,25,FALSE)</f>
        <v>Não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Não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Não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Sim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Não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Não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Não</v>
      </c>
      <c r="H3218" s="10" t="str">
        <f>VLOOKUP(A3218,Planilha1!A:Y,23,FALSE)</f>
        <v>Não</v>
      </c>
      <c r="I3218" s="10" t="str">
        <f>VLOOKUP(A3218,Planilha1!A:Y,24,FALSE)</f>
        <v>Não</v>
      </c>
      <c r="J3218" s="10" t="str">
        <f>VLOOKUP(A3218,Planilha1!A:Y,25,FALSE)</f>
        <v>Não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Não</v>
      </c>
      <c r="H3219" s="10" t="str">
        <f>VLOOKUP(A3219,Planilha1!A:Y,23,FALSE)</f>
        <v>Não</v>
      </c>
      <c r="I3219" s="10" t="str">
        <f>VLOOKUP(A3219,Planilha1!A:Y,24,FALSE)</f>
        <v>Não</v>
      </c>
      <c r="J3219" s="10" t="str">
        <f>VLOOKUP(A3219,Planilha1!A:Y,25,FALSE)</f>
        <v>Não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Não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Não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Sim</v>
      </c>
      <c r="F3221" s="10" t="str">
        <f>VLOOKUP(A3221,Planilha1!A:Y,21,FALSE)</f>
        <v>Sim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Não</v>
      </c>
      <c r="H3223" s="10" t="str">
        <f>VLOOKUP(A3223,Planilha1!A:Y,23,FALSE)</f>
        <v>Não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Sim</v>
      </c>
      <c r="F3228" s="10" t="str">
        <f>VLOOKUP(A3228,Planilha1!A:Y,21,FALSE)</f>
        <v>Sim</v>
      </c>
      <c r="G3228" s="10" t="str">
        <f>VLOOKUP(A3228,Planilha1!A:Y,22,FALSE)</f>
        <v>Não</v>
      </c>
      <c r="H3228" s="10" t="str">
        <f>VLOOKUP(A3228,Planilha1!A:Y,23,FALSE)</f>
        <v>Não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Sim</v>
      </c>
      <c r="F3229" s="10" t="str">
        <f>VLOOKUP(A3229,Planilha1!A:Y,21,FALSE)</f>
        <v>Sim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Não</v>
      </c>
      <c r="J3230" s="10" t="str">
        <f>VLOOKUP(A3230,Planilha1!A:Y,25,FALSE)</f>
        <v>Não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Sim</v>
      </c>
      <c r="G3231" s="10" t="str">
        <f>VLOOKUP(A3231,Planilha1!A:Y,22,FALSE)</f>
        <v>Não</v>
      </c>
      <c r="H3231" s="10" t="str">
        <f>VLOOKUP(A3231,Planilha1!A:Y,23,FALSE)</f>
        <v>Não</v>
      </c>
      <c r="I3231" s="10" t="str">
        <f>VLOOKUP(A3231,Planilha1!A:Y,24,FALSE)</f>
        <v>Não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Sim</v>
      </c>
      <c r="F3232" s="10" t="str">
        <f>VLOOKUP(A3232,Planilha1!A:Y,21,FALSE)</f>
        <v>Sim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Sim</v>
      </c>
      <c r="F3233" s="10" t="str">
        <f>VLOOKUP(A3233,Planilha1!A:Y,21,FALSE)</f>
        <v>Sim</v>
      </c>
      <c r="G3233" s="10" t="str">
        <f>VLOOKUP(A3233,Planilha1!A:Y,22,FALSE)</f>
        <v>Não</v>
      </c>
      <c r="H3233" s="10" t="str">
        <f>VLOOKUP(A3233,Planilha1!A:Y,23,FALSE)</f>
        <v>Não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Sim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Sim</v>
      </c>
      <c r="I3234" s="10" t="str">
        <f>VLOOKUP(A3234,Planilha1!A:Y,24,FALSE)</f>
        <v>Não</v>
      </c>
      <c r="J3234" s="10" t="str">
        <f>VLOOKUP(A3234,Planilha1!A:Y,25,FALSE)</f>
        <v>Não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Não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Sim</v>
      </c>
      <c r="G3236" s="10" t="str">
        <f>VLOOKUP(A3236,Planilha1!A:Y,22,FALSE)</f>
        <v>Não</v>
      </c>
      <c r="H3236" s="10" t="str">
        <f>VLOOKUP(A3236,Planilha1!A:Y,23,FALSE)</f>
        <v>Não</v>
      </c>
      <c r="I3236" s="10" t="str">
        <f>VLOOKUP(A3236,Planilha1!A:Y,24,FALSE)</f>
        <v>Não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Não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Não</v>
      </c>
      <c r="H3238" s="10" t="str">
        <f>VLOOKUP(A3238,Planilha1!A:Y,23,FALSE)</f>
        <v>Não</v>
      </c>
      <c r="I3238" s="10" t="str">
        <f>VLOOKUP(A3238,Planilha1!A:Y,24,FALSE)</f>
        <v>Não</v>
      </c>
      <c r="J3238" s="10" t="str">
        <f>VLOOKUP(A3238,Planilha1!A:Y,25,FALSE)</f>
        <v>Não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Sim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Não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Sim</v>
      </c>
      <c r="G3240" s="10" t="str">
        <f>VLOOKUP(A3240,Planilha1!A:Y,22,FALSE)</f>
        <v>Não</v>
      </c>
      <c r="H3240" s="10" t="str">
        <f>VLOOKUP(A3240,Planilha1!A:Y,23,FALSE)</f>
        <v>Não</v>
      </c>
      <c r="I3240" s="10" t="str">
        <f>VLOOKUP(A3240,Planilha1!A:Y,24,FALSE)</f>
        <v>Não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Não</v>
      </c>
      <c r="H3241" s="10" t="str">
        <f>VLOOKUP(A3241,Planilha1!A:Y,23,FALSE)</f>
        <v>Não</v>
      </c>
      <c r="I3241" s="10" t="str">
        <f>VLOOKUP(A3241,Planilha1!A:Y,24,FALSE)</f>
        <v>Não</v>
      </c>
      <c r="J3241" s="10" t="str">
        <f>VLOOKUP(A3241,Planilha1!A:Y,25,FALSE)</f>
        <v>Não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Não</v>
      </c>
      <c r="H3243" s="10" t="str">
        <f>VLOOKUP(A3243,Planilha1!A:Y,23,FALSE)</f>
        <v>Não</v>
      </c>
      <c r="I3243" s="10" t="str">
        <f>VLOOKUP(A3243,Planilha1!A:Y,24,FALSE)</f>
        <v>Não</v>
      </c>
      <c r="J3243" s="10" t="str">
        <f>VLOOKUP(A3243,Planilha1!A:Y,25,FALSE)</f>
        <v>Não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Sim</v>
      </c>
      <c r="F3244" s="10" t="str">
        <f>VLOOKUP(A3244,Planilha1!A:Y,21,FALSE)</f>
        <v>Sim</v>
      </c>
      <c r="G3244" s="10" t="str">
        <f>VLOOKUP(A3244,Planilha1!A:Y,22,FALSE)</f>
        <v>Não</v>
      </c>
      <c r="H3244" s="10" t="str">
        <f>VLOOKUP(A3244,Planilha1!A:Y,23,FALSE)</f>
        <v>Sim</v>
      </c>
      <c r="I3244" s="10" t="str">
        <f>VLOOKUP(A3244,Planilha1!A:Y,24,FALSE)</f>
        <v>Não</v>
      </c>
      <c r="J3244" s="10" t="str">
        <f>VLOOKUP(A3244,Planilha1!A:Y,25,FALSE)</f>
        <v>Não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Não</v>
      </c>
      <c r="H3245" s="10" t="str">
        <f>VLOOKUP(A3245,Planilha1!A:Y,23,FALSE)</f>
        <v>Não</v>
      </c>
      <c r="I3245" s="10" t="str">
        <f>VLOOKUP(A3245,Planilha1!A:Y,24,FALSE)</f>
        <v>Não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Sim</v>
      </c>
      <c r="F3246" s="10" t="str">
        <f>VLOOKUP(A3246,Planilha1!A:Y,21,FALSE)</f>
        <v>Sim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Não</v>
      </c>
      <c r="H3247" s="10" t="str">
        <f>VLOOKUP(A3247,Planilha1!A:Y,23,FALSE)</f>
        <v>Não</v>
      </c>
      <c r="I3247" s="10" t="str">
        <f>VLOOKUP(A3247,Planilha1!A:Y,24,FALSE)</f>
        <v>Não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Não</v>
      </c>
      <c r="J3248" s="10" t="str">
        <f>VLOOKUP(A3248,Planilha1!A:Y,25,FALSE)</f>
        <v>Não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Não</v>
      </c>
      <c r="H3249" s="10" t="str">
        <f>VLOOKUP(A3249,Planilha1!A:Y,23,FALSE)</f>
        <v>Não</v>
      </c>
      <c r="I3249" s="10" t="str">
        <f>VLOOKUP(A3249,Planilha1!A:Y,24,FALSE)</f>
        <v>Não</v>
      </c>
      <c r="J3249" s="10" t="str">
        <f>VLOOKUP(A3249,Planilha1!A:Y,25,FALSE)</f>
        <v>Não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Sim</v>
      </c>
      <c r="F3250" s="10" t="str">
        <f>VLOOKUP(A3250,Planilha1!A:Y,21,FALSE)</f>
        <v>Sim</v>
      </c>
      <c r="G3250" s="10" t="str">
        <f>VLOOKUP(A3250,Planilha1!A:Y,22,FALSE)</f>
        <v>Não</v>
      </c>
      <c r="H3250" s="10" t="str">
        <f>VLOOKUP(A3250,Planilha1!A:Y,23,FALSE)</f>
        <v>Não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Sim</v>
      </c>
      <c r="G3251" s="10" t="str">
        <f>VLOOKUP(A3251,Planilha1!A:Y,22,FALSE)</f>
        <v>Não</v>
      </c>
      <c r="H3251" s="10" t="str">
        <f>VLOOKUP(A3251,Planilha1!A:Y,23,FALSE)</f>
        <v>Não</v>
      </c>
      <c r="I3251" s="10" t="str">
        <f>VLOOKUP(A3251,Planilha1!A:Y,24,FALSE)</f>
        <v>Não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Sim</v>
      </c>
      <c r="G3252" s="10" t="str">
        <f>VLOOKUP(A3252,Planilha1!A:Y,22,FALSE)</f>
        <v>Não</v>
      </c>
      <c r="H3252" s="10" t="str">
        <f>VLOOKUP(A3252,Planilha1!A:Y,23,FALSE)</f>
        <v>Não</v>
      </c>
      <c r="I3252" s="10" t="str">
        <f>VLOOKUP(A3252,Planilha1!A:Y,24,FALSE)</f>
        <v>Não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Sim</v>
      </c>
      <c r="G3253" s="10" t="str">
        <f>VLOOKUP(A3253,Planilha1!A:Y,22,FALSE)</f>
        <v>Não</v>
      </c>
      <c r="H3253" s="10" t="str">
        <f>VLOOKUP(A3253,Planilha1!A:Y,23,FALSE)</f>
        <v>Não</v>
      </c>
      <c r="I3253" s="10" t="str">
        <f>VLOOKUP(A3253,Planilha1!A:Y,24,FALSE)</f>
        <v>Não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Não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Não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Não</v>
      </c>
      <c r="H3256" s="10" t="str">
        <f>VLOOKUP(A3256,Planilha1!A:Y,23,FALSE)</f>
        <v>Não</v>
      </c>
      <c r="I3256" s="10" t="str">
        <f>VLOOKUP(A3256,Planilha1!A:Y,24,FALSE)</f>
        <v>Não</v>
      </c>
      <c r="J3256" s="10" t="str">
        <f>VLOOKUP(A3256,Planilha1!A:Y,25,FALSE)</f>
        <v>Não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Não</v>
      </c>
      <c r="J3257" s="10" t="str">
        <f>VLOOKUP(A3257,Planilha1!A:Y,25,FALSE)</f>
        <v>Não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Não</v>
      </c>
      <c r="J3259" s="10" t="str">
        <f>VLOOKUP(A3259,Planilha1!A:Y,25,FALSE)</f>
        <v>Não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Sim</v>
      </c>
      <c r="F3261" s="10" t="str">
        <f>VLOOKUP(A3261,Planilha1!A:Y,21,FALSE)</f>
        <v>Sim</v>
      </c>
      <c r="G3261" s="10" t="str">
        <f>VLOOKUP(A3261,Planilha1!A:Y,22,FALSE)</f>
        <v>Não</v>
      </c>
      <c r="H3261" s="10" t="str">
        <f>VLOOKUP(A3261,Planilha1!A:Y,23,FALSE)</f>
        <v>Não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Sim</v>
      </c>
      <c r="F3262" s="10" t="str">
        <f>VLOOKUP(A3262,Planilha1!A:Y,21,FALSE)</f>
        <v>Sim</v>
      </c>
      <c r="G3262" s="10" t="str">
        <f>VLOOKUP(A3262,Planilha1!A:Y,22,FALSE)</f>
        <v>Não</v>
      </c>
      <c r="H3262" s="10" t="str">
        <f>VLOOKUP(A3262,Planilha1!A:Y,23,FALSE)</f>
        <v>Não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Não</v>
      </c>
      <c r="H3263" s="10" t="str">
        <f>VLOOKUP(A3263,Planilha1!A:Y,23,FALSE)</f>
        <v>Não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Sim</v>
      </c>
      <c r="F3265" s="10" t="str">
        <f>VLOOKUP(A3265,Planilha1!A:Y,21,FALSE)</f>
        <v>Sim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Não</v>
      </c>
      <c r="H3266" s="10" t="str">
        <f>VLOOKUP(A3266,Planilha1!A:Y,23,FALSE)</f>
        <v>Não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Sim</v>
      </c>
      <c r="G3267" s="10" t="str">
        <f>VLOOKUP(A3267,Planilha1!A:Y,22,FALSE)</f>
        <v>Não</v>
      </c>
      <c r="H3267" s="10" t="str">
        <f>VLOOKUP(A3267,Planilha1!A:Y,23,FALSE)</f>
        <v>Não</v>
      </c>
      <c r="I3267" s="10" t="str">
        <f>VLOOKUP(A3267,Planilha1!A:Y,24,FALSE)</f>
        <v>Não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Sim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Não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Sim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Não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Sim</v>
      </c>
      <c r="F3270" s="10" t="str">
        <f>VLOOKUP(A3270,Planilha1!A:Y,21,FALSE)</f>
        <v>Sim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Sim</v>
      </c>
      <c r="G3271" s="10" t="str">
        <f>VLOOKUP(A3271,Planilha1!A:Y,22,FALSE)</f>
        <v>Não</v>
      </c>
      <c r="H3271" s="10" t="str">
        <f>VLOOKUP(A3271,Planilha1!A:Y,23,FALSE)</f>
        <v>Não</v>
      </c>
      <c r="I3271" s="10" t="str">
        <f>VLOOKUP(A3271,Planilha1!A:Y,24,FALSE)</f>
        <v>Não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Não</v>
      </c>
      <c r="J3272" s="10" t="str">
        <f>VLOOKUP(A3272,Planilha1!A:Y,25,FALSE)</f>
        <v>Não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Não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Não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Não</v>
      </c>
      <c r="H3275" s="10" t="str">
        <f>VLOOKUP(A3275,Planilha1!A:Y,23,FALSE)</f>
        <v>Sim</v>
      </c>
      <c r="I3275" s="10" t="str">
        <f>VLOOKUP(A3275,Planilha1!A:Y,24,FALSE)</f>
        <v>Não</v>
      </c>
      <c r="J3275" s="10" t="str">
        <f>VLOOKUP(A3275,Planilha1!A:Y,25,FALSE)</f>
        <v>Não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Sim</v>
      </c>
      <c r="G3277" s="10" t="str">
        <f>VLOOKUP(A3277,Planilha1!A:Y,22,FALSE)</f>
        <v>Não</v>
      </c>
      <c r="H3277" s="10" t="str">
        <f>VLOOKUP(A3277,Planilha1!A:Y,23,FALSE)</f>
        <v>Não</v>
      </c>
      <c r="I3277" s="10" t="str">
        <f>VLOOKUP(A3277,Planilha1!A:Y,24,FALSE)</f>
        <v>Não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Sim</v>
      </c>
      <c r="G3278" s="10" t="str">
        <f>VLOOKUP(A3278,Planilha1!A:Y,22,FALSE)</f>
        <v>Não</v>
      </c>
      <c r="H3278" s="10" t="str">
        <f>VLOOKUP(A3278,Planilha1!A:Y,23,FALSE)</f>
        <v>Não</v>
      </c>
      <c r="I3278" s="10" t="str">
        <f>VLOOKUP(A3278,Planilha1!A:Y,24,FALSE)</f>
        <v>Não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Não</v>
      </c>
      <c r="H3279" s="10" t="str">
        <f>VLOOKUP(A3279,Planilha1!A:Y,23,FALSE)</f>
        <v>Não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Sim</v>
      </c>
      <c r="G3280" s="10" t="str">
        <f>VLOOKUP(A3280,Planilha1!A:Y,22,FALSE)</f>
        <v>Não</v>
      </c>
      <c r="H3280" s="10" t="str">
        <f>VLOOKUP(A3280,Planilha1!A:Y,23,FALSE)</f>
        <v>Não</v>
      </c>
      <c r="I3280" s="10" t="str">
        <f>VLOOKUP(A3280,Planilha1!A:Y,24,FALSE)</f>
        <v>Não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Sim</v>
      </c>
      <c r="F3282" s="10" t="str">
        <f>VLOOKUP(A3282,Planilha1!A:Y,21,FALSE)</f>
        <v>Sim</v>
      </c>
      <c r="G3282" s="10" t="str">
        <f>VLOOKUP(A3282,Planilha1!A:Y,22,FALSE)</f>
        <v>Não</v>
      </c>
      <c r="H3282" s="10" t="str">
        <f>VLOOKUP(A3282,Planilha1!A:Y,23,FALSE)</f>
        <v>Não</v>
      </c>
      <c r="I3282" s="10" t="str">
        <f>VLOOKUP(A3282,Planilha1!A:Y,24,FALSE)</f>
        <v>Não</v>
      </c>
      <c r="J3282" s="10" t="str">
        <f>VLOOKUP(A3282,Planilha1!A:Y,25,FALSE)</f>
        <v>Não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Sim</v>
      </c>
      <c r="F3284" s="10" t="str">
        <f>VLOOKUP(A3284,Planilha1!A:Y,21,FALSE)</f>
        <v>Sim</v>
      </c>
      <c r="G3284" s="10" t="str">
        <f>VLOOKUP(A3284,Planilha1!A:Y,22,FALSE)</f>
        <v>Não</v>
      </c>
      <c r="H3284" s="10" t="str">
        <f>VLOOKUP(A3284,Planilha1!A:Y,23,FALSE)</f>
        <v>Não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Sim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Não</v>
      </c>
      <c r="J3286" s="10" t="str">
        <f>VLOOKUP(A3286,Planilha1!A:Y,25,FALSE)</f>
        <v>Não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Não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Não</v>
      </c>
      <c r="H3288" s="10" t="str">
        <f>VLOOKUP(A3288,Planilha1!A:Y,23,FALSE)</f>
        <v>Não</v>
      </c>
      <c r="I3288" s="10" t="str">
        <f>VLOOKUP(A3288,Planilha1!A:Y,24,FALSE)</f>
        <v>Não</v>
      </c>
      <c r="J3288" s="10" t="str">
        <f>VLOOKUP(A3288,Planilha1!A:Y,25,FALSE)</f>
        <v>Não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Não</v>
      </c>
      <c r="J3289" s="10" t="str">
        <f>VLOOKUP(A3289,Planilha1!A:Y,25,FALSE)</f>
        <v>Não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Não</v>
      </c>
      <c r="H3290" s="10" t="str">
        <f>VLOOKUP(A3290,Planilha1!A:Y,23,FALSE)</f>
        <v>Sim</v>
      </c>
      <c r="I3290" s="10" t="str">
        <f>VLOOKUP(A3290,Planilha1!A:Y,24,FALSE)</f>
        <v>Não</v>
      </c>
      <c r="J3290" s="10" t="str">
        <f>VLOOKUP(A3290,Planilha1!A:Y,25,FALSE)</f>
        <v>Não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Não</v>
      </c>
      <c r="H3291" s="10" t="str">
        <f>VLOOKUP(A3291,Planilha1!A:Y,23,FALSE)</f>
        <v>Não</v>
      </c>
      <c r="I3291" s="10" t="str">
        <f>VLOOKUP(A3291,Planilha1!A:Y,24,FALSE)</f>
        <v>Não</v>
      </c>
      <c r="J3291" s="10" t="str">
        <f>VLOOKUP(A3291,Planilha1!A:Y,25,FALSE)</f>
        <v>Não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Não</v>
      </c>
      <c r="H3292" s="10" t="str">
        <f>VLOOKUP(A3292,Planilha1!A:Y,23,FALSE)</f>
        <v>Não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Sim</v>
      </c>
      <c r="F3293" s="10" t="str">
        <f>VLOOKUP(A3293,Planilha1!A:Y,21,FALSE)</f>
        <v>Sim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Não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Sim</v>
      </c>
      <c r="G3295" s="10" t="str">
        <f>VLOOKUP(A3295,Planilha1!A:Y,22,FALSE)</f>
        <v>Não</v>
      </c>
      <c r="H3295" s="10" t="str">
        <f>VLOOKUP(A3295,Planilha1!A:Y,23,FALSE)</f>
        <v>Não</v>
      </c>
      <c r="I3295" s="10" t="str">
        <f>VLOOKUP(A3295,Planilha1!A:Y,24,FALSE)</f>
        <v>Não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Não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Sim</v>
      </c>
      <c r="F3299" s="10" t="str">
        <f>VLOOKUP(A3299,Planilha1!A:Y,21,FALSE)</f>
        <v>Sim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Não</v>
      </c>
      <c r="H3301" s="10" t="str">
        <f>VLOOKUP(A3301,Planilha1!A:Y,23,FALSE)</f>
        <v>Não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Não</v>
      </c>
      <c r="H3302" s="10" t="str">
        <f>VLOOKUP(A3302,Planilha1!A:Y,23,FALSE)</f>
        <v>Não</v>
      </c>
      <c r="I3302" s="10" t="str">
        <f>VLOOKUP(A3302,Planilha1!A:Y,24,FALSE)</f>
        <v>Não</v>
      </c>
      <c r="J3302" s="10" t="str">
        <f>VLOOKUP(A3302,Planilha1!A:Y,25,FALSE)</f>
        <v>Não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Sim</v>
      </c>
      <c r="F3303" s="10" t="str">
        <f>VLOOKUP(A3303,Planilha1!A:Y,21,FALSE)</f>
        <v>Sim</v>
      </c>
      <c r="G3303" s="10" t="str">
        <f>VLOOKUP(A3303,Planilha1!A:Y,22,FALSE)</f>
        <v>Não</v>
      </c>
      <c r="H3303" s="10" t="str">
        <f>VLOOKUP(A3303,Planilha1!A:Y,23,FALSE)</f>
        <v>Não</v>
      </c>
      <c r="I3303" s="10" t="str">
        <f>VLOOKUP(A3303,Planilha1!A:Y,24,FALSE)</f>
        <v>Não</v>
      </c>
      <c r="J3303" s="10" t="str">
        <f>VLOOKUP(A3303,Planilha1!A:Y,25,FALSE)</f>
        <v>Não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Não</v>
      </c>
      <c r="H3304" s="10" t="str">
        <f>VLOOKUP(A3304,Planilha1!A:Y,23,FALSE)</f>
        <v>Não</v>
      </c>
      <c r="I3304" s="10" t="str">
        <f>VLOOKUP(A3304,Planilha1!A:Y,24,FALSE)</f>
        <v>Não</v>
      </c>
      <c r="J3304" s="10" t="str">
        <f>VLOOKUP(A3304,Planilha1!A:Y,25,FALSE)</f>
        <v>Não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Não</v>
      </c>
      <c r="H3306" s="10" t="str">
        <f>VLOOKUP(A3306,Planilha1!A:Y,23,FALSE)</f>
        <v>Não</v>
      </c>
      <c r="I3306" s="10" t="str">
        <f>VLOOKUP(A3306,Planilha1!A:Y,24,FALSE)</f>
        <v>Não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Sim</v>
      </c>
      <c r="F3307" s="10" t="str">
        <f>VLOOKUP(A3307,Planilha1!A:Y,21,FALSE)</f>
        <v>Sim</v>
      </c>
      <c r="G3307" s="10" t="str">
        <f>VLOOKUP(A3307,Planilha1!A:Y,22,FALSE)</f>
        <v>Não</v>
      </c>
      <c r="H3307" s="10" t="str">
        <f>VLOOKUP(A3307,Planilha1!A:Y,23,FALSE)</f>
        <v>Não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Sim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Não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Não</v>
      </c>
      <c r="H3310" s="10" t="str">
        <f>VLOOKUP(A3310,Planilha1!A:Y,23,FALSE)</f>
        <v>Não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Não</v>
      </c>
      <c r="H3311" s="10" t="str">
        <f>VLOOKUP(A3311,Planilha1!A:Y,23,FALSE)</f>
        <v>Não</v>
      </c>
      <c r="I3311" s="10" t="str">
        <f>VLOOKUP(A3311,Planilha1!A:Y,24,FALSE)</f>
        <v>Não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Sim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Não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Sim</v>
      </c>
      <c r="G3313" s="10" t="str">
        <f>VLOOKUP(A3313,Planilha1!A:Y,22,FALSE)</f>
        <v>Não</v>
      </c>
      <c r="H3313" s="10" t="str">
        <f>VLOOKUP(A3313,Planilha1!A:Y,23,FALSE)</f>
        <v>Não</v>
      </c>
      <c r="I3313" s="10" t="str">
        <f>VLOOKUP(A3313,Planilha1!A:Y,24,FALSE)</f>
        <v>Não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Não</v>
      </c>
      <c r="H3314" s="10" t="str">
        <f>VLOOKUP(A3314,Planilha1!A:Y,23,FALSE)</f>
        <v>Não</v>
      </c>
      <c r="I3314" s="10" t="str">
        <f>VLOOKUP(A3314,Planilha1!A:Y,24,FALSE)</f>
        <v>Não</v>
      </c>
      <c r="J3314" s="10" t="str">
        <f>VLOOKUP(A3314,Planilha1!A:Y,25,FALSE)</f>
        <v>Não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Não</v>
      </c>
      <c r="H3315" s="10" t="str">
        <f>VLOOKUP(A3315,Planilha1!A:Y,23,FALSE)</f>
        <v>Não</v>
      </c>
      <c r="I3315" s="10" t="str">
        <f>VLOOKUP(A3315,Planilha1!A:Y,24,FALSE)</f>
        <v>Não</v>
      </c>
      <c r="J3315" s="10" t="str">
        <f>VLOOKUP(A3315,Planilha1!A:Y,25,FALSE)</f>
        <v>Não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Sim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Não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Não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Não</v>
      </c>
      <c r="H3318" s="10" t="str">
        <f>VLOOKUP(A3318,Planilha1!A:Y,23,FALSE)</f>
        <v>Não</v>
      </c>
      <c r="I3318" s="10" t="str">
        <f>VLOOKUP(A3318,Planilha1!A:Y,24,FALSE)</f>
        <v>Não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Não</v>
      </c>
      <c r="J3319" s="10" t="str">
        <f>VLOOKUP(A3319,Planilha1!A:Y,25,FALSE)</f>
        <v>Não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Não</v>
      </c>
      <c r="H3322" s="10" t="str">
        <f>VLOOKUP(A3322,Planilha1!A:Y,23,FALSE)</f>
        <v>Não</v>
      </c>
      <c r="I3322" s="10" t="str">
        <f>VLOOKUP(A3322,Planilha1!A:Y,24,FALSE)</f>
        <v>Não</v>
      </c>
      <c r="J3322" s="10" t="str">
        <f>VLOOKUP(A3322,Planilha1!A:Y,25,FALSE)</f>
        <v>Não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Não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Sim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Não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Não</v>
      </c>
      <c r="H3325" s="10" t="str">
        <f>VLOOKUP(A3325,Planilha1!A:Y,23,FALSE)</f>
        <v>Sim</v>
      </c>
      <c r="I3325" s="10" t="str">
        <f>VLOOKUP(A3325,Planilha1!A:Y,24,FALSE)</f>
        <v>Não</v>
      </c>
      <c r="J3325" s="10" t="str">
        <f>VLOOKUP(A3325,Planilha1!A:Y,25,FALSE)</f>
        <v>Não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Não</v>
      </c>
      <c r="H3326" s="10" t="str">
        <f>VLOOKUP(A3326,Planilha1!A:Y,23,FALSE)</f>
        <v>Não</v>
      </c>
      <c r="I3326" s="10" t="str">
        <f>VLOOKUP(A3326,Planilha1!A:Y,24,FALSE)</f>
        <v>Não</v>
      </c>
      <c r="J3326" s="10" t="str">
        <f>VLOOKUP(A3326,Planilha1!A:Y,25,FALSE)</f>
        <v>Não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Não</v>
      </c>
      <c r="H3327" s="10" t="str">
        <f>VLOOKUP(A3327,Planilha1!A:Y,23,FALSE)</f>
        <v>Não</v>
      </c>
      <c r="I3327" s="10" t="str">
        <f>VLOOKUP(A3327,Planilha1!A:Y,24,FALSE)</f>
        <v>Não</v>
      </c>
      <c r="J3327" s="10" t="str">
        <f>VLOOKUP(A3327,Planilha1!A:Y,25,FALSE)</f>
        <v>Não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Não</v>
      </c>
      <c r="H3328" s="10" t="str">
        <f>VLOOKUP(A3328,Planilha1!A:Y,23,FALSE)</f>
        <v>Não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Sim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Não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Sim</v>
      </c>
      <c r="F3330" s="10" t="str">
        <f>VLOOKUP(A3330,Planilha1!A:Y,21,FALSE)</f>
        <v>Sim</v>
      </c>
      <c r="G3330" s="10" t="str">
        <f>VLOOKUP(A3330,Planilha1!A:Y,22,FALSE)</f>
        <v>Não</v>
      </c>
      <c r="H3330" s="10" t="str">
        <f>VLOOKUP(A3330,Planilha1!A:Y,23,FALSE)</f>
        <v>Não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Sim</v>
      </c>
      <c r="G3331" s="10" t="str">
        <f>VLOOKUP(A3331,Planilha1!A:Y,22,FALSE)</f>
        <v>Não</v>
      </c>
      <c r="H3331" s="10" t="str">
        <f>VLOOKUP(A3331,Planilha1!A:Y,23,FALSE)</f>
        <v>Não</v>
      </c>
      <c r="I3331" s="10" t="str">
        <f>VLOOKUP(A3331,Planilha1!A:Y,24,FALSE)</f>
        <v>Não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Não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Não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Sim</v>
      </c>
      <c r="F3335" s="10" t="str">
        <f>VLOOKUP(A3335,Planilha1!A:Y,21,FALSE)</f>
        <v>Sim</v>
      </c>
      <c r="G3335" s="10" t="str">
        <f>VLOOKUP(A3335,Planilha1!A:Y,22,FALSE)</f>
        <v>Não</v>
      </c>
      <c r="H3335" s="10" t="str">
        <f>VLOOKUP(A3335,Planilha1!A:Y,23,FALSE)</f>
        <v>Não</v>
      </c>
      <c r="I3335" s="10" t="str">
        <f>VLOOKUP(A3335,Planilha1!A:Y,24,FALSE)</f>
        <v>Não</v>
      </c>
      <c r="J3335" s="10" t="str">
        <f>VLOOKUP(A3335,Planilha1!A:Y,25,FALSE)</f>
        <v>Não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Não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Não</v>
      </c>
      <c r="H3339" s="10" t="str">
        <f>VLOOKUP(A3339,Planilha1!A:Y,23,FALSE)</f>
        <v>Não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Sim</v>
      </c>
      <c r="G3342" s="10" t="str">
        <f>VLOOKUP(A3342,Planilha1!A:Y,22,FALSE)</f>
        <v>Sim</v>
      </c>
      <c r="H3342" s="10" t="str">
        <f>VLOOKUP(A3342,Planilha1!A:Y,23,FALSE)</f>
        <v>Não</v>
      </c>
      <c r="I3342" s="10" t="str">
        <f>VLOOKUP(A3342,Planilha1!A:Y,24,FALSE)</f>
        <v>Não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Não</v>
      </c>
      <c r="J3344" s="10" t="str">
        <f>VLOOKUP(A3344,Planilha1!A:Y,25,FALSE)</f>
        <v>Não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Não</v>
      </c>
      <c r="J3345" s="10" t="str">
        <f>VLOOKUP(A3345,Planilha1!A:Y,25,FALSE)</f>
        <v>Não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Não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Não</v>
      </c>
      <c r="J3347" s="10" t="str">
        <f>VLOOKUP(A3347,Planilha1!A:Y,25,FALSE)</f>
        <v>Não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Não</v>
      </c>
      <c r="J3348" s="10" t="str">
        <f>VLOOKUP(A3348,Planilha1!A:Y,25,FALSE)</f>
        <v>Não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Não</v>
      </c>
      <c r="J3349" s="10" t="str">
        <f>VLOOKUP(A3349,Planilha1!A:Y,25,FALSE)</f>
        <v>Não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Não</v>
      </c>
      <c r="J3350" s="10" t="str">
        <f>VLOOKUP(A3350,Planilha1!A:Y,25,FALSE)</f>
        <v>Não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Não</v>
      </c>
      <c r="J3351" s="10" t="str">
        <f>VLOOKUP(A3351,Planilha1!A:Y,25,FALSE)</f>
        <v>Não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Não</v>
      </c>
      <c r="J3352" s="10" t="str">
        <f>VLOOKUP(A3352,Planilha1!A:Y,25,FALSE)</f>
        <v>Não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Não</v>
      </c>
      <c r="J3353" s="10" t="str">
        <f>VLOOKUP(A3353,Planilha1!A:Y,25,FALSE)</f>
        <v>Não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Não</v>
      </c>
      <c r="J3354" s="10" t="str">
        <f>VLOOKUP(A3354,Planilha1!A:Y,25,FALSE)</f>
        <v>Não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Não</v>
      </c>
      <c r="J3355" s="10" t="str">
        <f>VLOOKUP(A3355,Planilha1!A:Y,25,FALSE)</f>
        <v>Não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Não</v>
      </c>
      <c r="J3356" s="10" t="str">
        <f>VLOOKUP(A3356,Planilha1!A:Y,25,FALSE)</f>
        <v>Não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Não</v>
      </c>
      <c r="J3357" s="10" t="str">
        <f>VLOOKUP(A3357,Planilha1!A:Y,25,FALSE)</f>
        <v>Não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Não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Não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Não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Não</v>
      </c>
      <c r="J3361" s="10" t="str">
        <f>VLOOKUP(A3361,Planilha1!A:Y,25,FALSE)</f>
        <v>Não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Não</v>
      </c>
      <c r="J3362" s="10" t="str">
        <f>VLOOKUP(A3362,Planilha1!A:Y,25,FALSE)</f>
        <v>Não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Não</v>
      </c>
      <c r="J3363" s="10" t="str">
        <f>VLOOKUP(A3363,Planilha1!A:Y,25,FALSE)</f>
        <v>Não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Não</v>
      </c>
      <c r="J3364" s="10" t="str">
        <f>VLOOKUP(A3364,Planilha1!A:Y,25,FALSE)</f>
        <v>Não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Não</v>
      </c>
      <c r="J3365" s="10" t="str">
        <f>VLOOKUP(A3365,Planilha1!A:Y,25,FALSE)</f>
        <v>Não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Não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Não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Não</v>
      </c>
      <c r="J3368" s="10" t="str">
        <f>VLOOKUP(A3368,Planilha1!A:Y,25,FALSE)</f>
        <v>Não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Não</v>
      </c>
      <c r="J3369" s="10" t="str">
        <f>VLOOKUP(A3369,Planilha1!A:Y,25,FALSE)</f>
        <v>Não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Não</v>
      </c>
      <c r="J3370" s="10" t="str">
        <f>VLOOKUP(A3370,Planilha1!A:Y,25,FALSE)</f>
        <v>Não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Não</v>
      </c>
      <c r="J3371" s="10" t="str">
        <f>VLOOKUP(A3371,Planilha1!A:Y,25,FALSE)</f>
        <v>Não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Não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Não</v>
      </c>
      <c r="J3374" s="10" t="str">
        <f>VLOOKUP(A3374,Planilha1!A:Y,25,FALSE)</f>
        <v>Não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Não</v>
      </c>
      <c r="J3375" s="10" t="str">
        <f>VLOOKUP(A3375,Planilha1!A:Y,25,FALSE)</f>
        <v>Não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Não</v>
      </c>
      <c r="J3376" s="10" t="str">
        <f>VLOOKUP(A3376,Planilha1!A:Y,25,FALSE)</f>
        <v>Não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Não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Não</v>
      </c>
      <c r="J3378" s="10" t="str">
        <f>VLOOKUP(A3378,Planilha1!A:Y,25,FALSE)</f>
        <v>Não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Não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Sim</v>
      </c>
      <c r="H3380" s="10" t="str">
        <f>VLOOKUP(A3380,Planilha1!A:Y,23,FALSE)</f>
        <v>Sim</v>
      </c>
      <c r="I3380" s="10" t="str">
        <f>VLOOKUP(A3380,Planilha1!A:Y,24,FALSE)</f>
        <v>Não</v>
      </c>
      <c r="J3380" s="10" t="str">
        <f>VLOOKUP(A3380,Planilha1!A:Y,25,FALSE)</f>
        <v>Não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Não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Não</v>
      </c>
      <c r="J3382" s="10" t="str">
        <f>VLOOKUP(A3382,Planilha1!A:Y,25,FALSE)</f>
        <v>Não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Não</v>
      </c>
      <c r="J3383" s="10" t="str">
        <f>VLOOKUP(A3383,Planilha1!A:Y,25,FALSE)</f>
        <v>Não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Não</v>
      </c>
      <c r="J3384" s="10" t="str">
        <f>VLOOKUP(A3384,Planilha1!A:Y,25,FALSE)</f>
        <v>Não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Sim</v>
      </c>
      <c r="H3385" s="10" t="str">
        <f>VLOOKUP(A3385,Planilha1!A:Y,23,FALSE)</f>
        <v>Sim</v>
      </c>
      <c r="I3385" s="10" t="str">
        <f>VLOOKUP(A3385,Planilha1!A:Y,24,FALSE)</f>
        <v>Não</v>
      </c>
      <c r="J3385" s="10" t="str">
        <f>VLOOKUP(A3385,Planilha1!A:Y,25,FALSE)</f>
        <v>Não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Não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Não</v>
      </c>
      <c r="J3387" s="10" t="str">
        <f>VLOOKUP(A3387,Planilha1!A:Y,25,FALSE)</f>
        <v>Não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Não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Não</v>
      </c>
      <c r="J3389" s="10" t="str">
        <f>VLOOKUP(A3389,Planilha1!A:Y,25,FALSE)</f>
        <v>Não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Não</v>
      </c>
      <c r="J3390" s="10" t="str">
        <f>VLOOKUP(A3390,Planilha1!A:Y,25,FALSE)</f>
        <v>Não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Não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Não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Não</v>
      </c>
      <c r="J3392" s="10" t="str">
        <f>VLOOKUP(A3392,Planilha1!A:Y,25,FALSE)</f>
        <v>Não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Não</v>
      </c>
      <c r="J3393" s="10" t="str">
        <f>VLOOKUP(A3393,Planilha1!A:Y,25,FALSE)</f>
        <v>Não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Não</v>
      </c>
      <c r="J3394" s="10" t="str">
        <f>VLOOKUP(A3394,Planilha1!A:Y,25,FALSE)</f>
        <v>Não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Não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Não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Não</v>
      </c>
      <c r="J3397" s="10" t="str">
        <f>VLOOKUP(A3397,Planilha1!A:Y,25,FALSE)</f>
        <v>Não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Não</v>
      </c>
      <c r="J3398" s="10" t="str">
        <f>VLOOKUP(A3398,Planilha1!A:Y,25,FALSE)</f>
        <v>Não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Não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Não</v>
      </c>
      <c r="J3400" s="10" t="str">
        <f>VLOOKUP(A3400,Planilha1!A:Y,25,FALSE)</f>
        <v>Não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Não</v>
      </c>
      <c r="J3401" s="10" t="str">
        <f>VLOOKUP(A3401,Planilha1!A:Y,25,FALSE)</f>
        <v>Não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Não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Não</v>
      </c>
      <c r="J3404" s="10" t="str">
        <f>VLOOKUP(A3404,Planilha1!A:Y,25,FALSE)</f>
        <v>Não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Não</v>
      </c>
      <c r="J3405" s="10" t="str">
        <f>VLOOKUP(A3405,Planilha1!A:Y,25,FALSE)</f>
        <v>Não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Não</v>
      </c>
      <c r="H3406" s="10" t="str">
        <f>VLOOKUP(A3406,Planilha1!A:Y,23,FALSE)</f>
        <v>Não</v>
      </c>
      <c r="I3406" s="10" t="str">
        <f>VLOOKUP(A3406,Planilha1!A:Y,24,FALSE)</f>
        <v>Não</v>
      </c>
      <c r="J3406" s="10" t="str">
        <f>VLOOKUP(A3406,Planilha1!A:Y,25,FALSE)</f>
        <v>Não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Sim</v>
      </c>
      <c r="F3408" s="10" t="str">
        <f>VLOOKUP(A3408,Planilha1!A:Y,21,FALSE)</f>
        <v>Sim</v>
      </c>
      <c r="G3408" s="10" t="str">
        <f>VLOOKUP(A3408,Planilha1!A:Y,22,FALSE)</f>
        <v>Não</v>
      </c>
      <c r="H3408" s="10" t="str">
        <f>VLOOKUP(A3408,Planilha1!A:Y,23,FALSE)</f>
        <v>Não</v>
      </c>
      <c r="I3408" s="10" t="str">
        <f>VLOOKUP(A3408,Planilha1!A:Y,24,FALSE)</f>
        <v>Não</v>
      </c>
      <c r="J3408" s="10" t="str">
        <f>VLOOKUP(A3408,Planilha1!A:Y,25,FALSE)</f>
        <v>Não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Sim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Não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Não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Não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Não</v>
      </c>
      <c r="H3413" s="10" t="str">
        <f>VLOOKUP(A3413,Planilha1!A:Y,23,FALSE)</f>
        <v>Sim</v>
      </c>
      <c r="I3413" s="10" t="str">
        <f>VLOOKUP(A3413,Planilha1!A:Y,24,FALSE)</f>
        <v>Não</v>
      </c>
      <c r="J3413" s="10" t="str">
        <f>VLOOKUP(A3413,Planilha1!A:Y,25,FALSE)</f>
        <v>Não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Não</v>
      </c>
      <c r="J3414" s="10" t="str">
        <f>VLOOKUP(A3414,Planilha1!A:Y,25,FALSE)</f>
        <v>Não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Não</v>
      </c>
      <c r="J3416" s="10" t="str">
        <f>VLOOKUP(A3416,Planilha1!A:Y,25,FALSE)</f>
        <v>Não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Sim</v>
      </c>
      <c r="F3417" s="10" t="str">
        <f>VLOOKUP(A3417,Planilha1!A:Y,21,FALSE)</f>
        <v>Sim</v>
      </c>
      <c r="G3417" s="10" t="str">
        <f>VLOOKUP(A3417,Planilha1!A:Y,22,FALSE)</f>
        <v>Não</v>
      </c>
      <c r="H3417" s="10" t="str">
        <f>VLOOKUP(A3417,Planilha1!A:Y,23,FALSE)</f>
        <v>Não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Não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Não</v>
      </c>
      <c r="H3420" s="10" t="str">
        <f>VLOOKUP(A3420,Planilha1!A:Y,23,FALSE)</f>
        <v>Sim</v>
      </c>
      <c r="I3420" s="10" t="str">
        <f>VLOOKUP(A3420,Planilha1!A:Y,24,FALSE)</f>
        <v>Não</v>
      </c>
      <c r="J3420" s="10" t="str">
        <f>VLOOKUP(A3420,Planilha1!A:Y,25,FALSE)</f>
        <v>Não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Não</v>
      </c>
      <c r="J3422" s="10" t="str">
        <f>VLOOKUP(A3422,Planilha1!A:Y,25,FALSE)</f>
        <v>Não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Sim</v>
      </c>
      <c r="F3424" s="10" t="str">
        <f>VLOOKUP(A3424,Planilha1!A:Y,21,FALSE)</f>
        <v>Sim</v>
      </c>
      <c r="G3424" s="10" t="str">
        <f>VLOOKUP(A3424,Planilha1!A:Y,22,FALSE)</f>
        <v>Não</v>
      </c>
      <c r="H3424" s="10" t="str">
        <f>VLOOKUP(A3424,Planilha1!A:Y,23,FALSE)</f>
        <v>Sim</v>
      </c>
      <c r="I3424" s="10" t="str">
        <f>VLOOKUP(A3424,Planilha1!A:Y,24,FALSE)</f>
        <v>Não</v>
      </c>
      <c r="J3424" s="10" t="str">
        <f>VLOOKUP(A3424,Planilha1!A:Y,25,FALSE)</f>
        <v>Não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Não</v>
      </c>
      <c r="J3426" s="10" t="str">
        <f>VLOOKUP(A3426,Planilha1!A:Y,25,FALSE)</f>
        <v>Não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Não</v>
      </c>
      <c r="J3427" s="10" t="str">
        <f>VLOOKUP(A3427,Planilha1!A:Y,25,FALSE)</f>
        <v>Não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Não</v>
      </c>
      <c r="H3428" s="10" t="str">
        <f>VLOOKUP(A3428,Planilha1!A:Y,23,FALSE)</f>
        <v>Não</v>
      </c>
      <c r="I3428" s="10" t="str">
        <f>VLOOKUP(A3428,Planilha1!A:Y,24,FALSE)</f>
        <v>Não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Não</v>
      </c>
      <c r="J3430" s="10" t="str">
        <f>VLOOKUP(A3430,Planilha1!A:Y,25,FALSE)</f>
        <v>Não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Sim</v>
      </c>
      <c r="G3431" s="10" t="str">
        <f>VLOOKUP(A3431,Planilha1!A:Y,22,FALSE)</f>
        <v>Não</v>
      </c>
      <c r="H3431" s="10" t="str">
        <f>VLOOKUP(A3431,Planilha1!A:Y,23,FALSE)</f>
        <v>Não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Sim</v>
      </c>
      <c r="F3432" s="10" t="str">
        <f>VLOOKUP(A3432,Planilha1!A:Y,21,FALSE)</f>
        <v>Sim</v>
      </c>
      <c r="G3432" s="10" t="str">
        <f>VLOOKUP(A3432,Planilha1!A:Y,22,FALSE)</f>
        <v>Não</v>
      </c>
      <c r="H3432" s="10" t="str">
        <f>VLOOKUP(A3432,Planilha1!A:Y,23,FALSE)</f>
        <v>Não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Sim</v>
      </c>
      <c r="F3433" s="10" t="str">
        <f>VLOOKUP(A3433,Planilha1!A:Y,21,FALSE)</f>
        <v>Sim</v>
      </c>
      <c r="G3433" s="10" t="str">
        <f>VLOOKUP(A3433,Planilha1!A:Y,22,FALSE)</f>
        <v>Não</v>
      </c>
      <c r="H3433" s="10" t="str">
        <f>VLOOKUP(A3433,Planilha1!A:Y,23,FALSE)</f>
        <v>Não</v>
      </c>
      <c r="I3433" s="10" t="str">
        <f>VLOOKUP(A3433,Planilha1!A:Y,24,FALSE)</f>
        <v>Não</v>
      </c>
      <c r="J3433" s="10" t="str">
        <f>VLOOKUP(A3433,Planilha1!A:Y,25,FALSE)</f>
        <v>Não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Não</v>
      </c>
      <c r="J3434" s="10" t="str">
        <f>VLOOKUP(A3434,Planilha1!A:Y,25,FALSE)</f>
        <v>Não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Não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Não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Sim</v>
      </c>
      <c r="G3437" s="10" t="str">
        <f>VLOOKUP(A3437,Planilha1!A:Y,22,FALSE)</f>
        <v>Não</v>
      </c>
      <c r="H3437" s="10" t="str">
        <f>VLOOKUP(A3437,Planilha1!A:Y,23,FALSE)</f>
        <v>Não</v>
      </c>
      <c r="I3437" s="10" t="str">
        <f>VLOOKUP(A3437,Planilha1!A:Y,24,FALSE)</f>
        <v>Não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Sim</v>
      </c>
      <c r="G3438" s="10" t="str">
        <f>VLOOKUP(A3438,Planilha1!A:Y,22,FALSE)</f>
        <v>Não</v>
      </c>
      <c r="H3438" s="10" t="str">
        <f>VLOOKUP(A3438,Planilha1!A:Y,23,FALSE)</f>
        <v>Não</v>
      </c>
      <c r="I3438" s="10" t="str">
        <f>VLOOKUP(A3438,Planilha1!A:Y,24,FALSE)</f>
        <v>Não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Não</v>
      </c>
      <c r="J3441" s="10" t="str">
        <f>VLOOKUP(A3441,Planilha1!A:Y,25,FALSE)</f>
        <v>Não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Não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Sim</v>
      </c>
      <c r="F3443" s="10" t="str">
        <f>VLOOKUP(A3443,Planilha1!A:Y,21,FALSE)</f>
        <v>Sim</v>
      </c>
      <c r="G3443" s="10" t="str">
        <f>VLOOKUP(A3443,Planilha1!A:Y,22,FALSE)</f>
        <v>Não</v>
      </c>
      <c r="H3443" s="10" t="str">
        <f>VLOOKUP(A3443,Planilha1!A:Y,23,FALSE)</f>
        <v>Sim</v>
      </c>
      <c r="I3443" s="10" t="str">
        <f>VLOOKUP(A3443,Planilha1!A:Y,24,FALSE)</f>
        <v>Não</v>
      </c>
      <c r="J3443" s="10" t="str">
        <f>VLOOKUP(A3443,Planilha1!A:Y,25,FALSE)</f>
        <v>Não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Não</v>
      </c>
      <c r="J3446" s="10" t="str">
        <f>VLOOKUP(A3446,Planilha1!A:Y,25,FALSE)</f>
        <v>Não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Não</v>
      </c>
      <c r="H3447" s="10" t="str">
        <f>VLOOKUP(A3447,Planilha1!A:Y,23,FALSE)</f>
        <v>Não</v>
      </c>
      <c r="I3447" s="10" t="str">
        <f>VLOOKUP(A3447,Planilha1!A:Y,24,FALSE)</f>
        <v>Não</v>
      </c>
      <c r="J3447" s="10" t="str">
        <f>VLOOKUP(A3447,Planilha1!A:Y,25,FALSE)</f>
        <v>Não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Não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Sim</v>
      </c>
      <c r="F3453" s="10" t="str">
        <f>VLOOKUP(A3453,Planilha1!A:Y,21,FALSE)</f>
        <v>Sim</v>
      </c>
      <c r="G3453" s="10" t="str">
        <f>VLOOKUP(A3453,Planilha1!A:Y,22,FALSE)</f>
        <v>Não</v>
      </c>
      <c r="H3453" s="10" t="str">
        <f>VLOOKUP(A3453,Planilha1!A:Y,23,FALSE)</f>
        <v>Não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Sim</v>
      </c>
      <c r="F3454" s="10" t="str">
        <f>VLOOKUP(A3454,Planilha1!A:Y,21,FALSE)</f>
        <v>Sim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Não</v>
      </c>
      <c r="J3455" s="10" t="str">
        <f>VLOOKUP(A3455,Planilha1!A:Y,25,FALSE)</f>
        <v>Não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Sim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Não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Não</v>
      </c>
      <c r="F3458" s="10" t="str">
        <f>VLOOKUP(A3458,Planilha1!A:Y,21,FALSE)</f>
        <v>Sim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Não</v>
      </c>
      <c r="J3458" s="10" t="str">
        <f>VLOOKUP(A3458,Planilha1!A:Y,25,FALSE)</f>
        <v>Não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Não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Não</v>
      </c>
      <c r="H3461" s="10" t="str">
        <f>VLOOKUP(A3461,Planilha1!A:Y,23,FALSE)</f>
        <v>Não</v>
      </c>
      <c r="I3461" s="10" t="str">
        <f>VLOOKUP(A3461,Planilha1!A:Y,24,FALSE)</f>
        <v>Não</v>
      </c>
      <c r="J3461" s="10" t="str">
        <f>VLOOKUP(A3461,Planilha1!A:Y,25,FALSE)</f>
        <v>Não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Não</v>
      </c>
      <c r="J3462" s="10" t="str">
        <f>VLOOKUP(A3462,Planilha1!A:Y,25,FALSE)</f>
        <v>Não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Sim</v>
      </c>
      <c r="G3464" s="10" t="str">
        <f>VLOOKUP(A3464,Planilha1!A:Y,22,FALSE)</f>
        <v>Não</v>
      </c>
      <c r="H3464" s="10" t="str">
        <f>VLOOKUP(A3464,Planilha1!A:Y,23,FALSE)</f>
        <v>Não</v>
      </c>
      <c r="I3464" s="10" t="str">
        <f>VLOOKUP(A3464,Planilha1!A:Y,24,FALSE)</f>
        <v>Não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Não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Não</v>
      </c>
      <c r="J3466" s="10" t="str">
        <f>VLOOKUP(A3466,Planilha1!A:Y,25,FALSE)</f>
        <v>Não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Não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Não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Não</v>
      </c>
      <c r="J3470" s="10" t="str">
        <f>VLOOKUP(A3470,Planilha1!A:Y,25,FALSE)</f>
        <v>Não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Sim</v>
      </c>
      <c r="F3471" s="10" t="str">
        <f>VLOOKUP(A3471,Planilha1!A:Y,21,FALSE)</f>
        <v>Sim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Não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Não</v>
      </c>
      <c r="H3475" s="10" t="str">
        <f>VLOOKUP(A3475,Planilha1!A:Y,23,FALSE)</f>
        <v>Sim</v>
      </c>
      <c r="I3475" s="10" t="str">
        <f>VLOOKUP(A3475,Planilha1!A:Y,24,FALSE)</f>
        <v>Não</v>
      </c>
      <c r="J3475" s="10" t="str">
        <f>VLOOKUP(A3475,Planilha1!A:Y,25,FALSE)</f>
        <v>Não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Sim</v>
      </c>
      <c r="F3476" s="10" t="str">
        <f>VLOOKUP(A3476,Planilha1!A:Y,21,FALSE)</f>
        <v>Sim</v>
      </c>
      <c r="G3476" s="10" t="str">
        <f>VLOOKUP(A3476,Planilha1!A:Y,22,FALSE)</f>
        <v>Não</v>
      </c>
      <c r="H3476" s="10" t="str">
        <f>VLOOKUP(A3476,Planilha1!A:Y,23,FALSE)</f>
        <v>Não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Sim</v>
      </c>
      <c r="G3478" s="10" t="str">
        <f>VLOOKUP(A3478,Planilha1!A:Y,22,FALSE)</f>
        <v>Não</v>
      </c>
      <c r="H3478" s="10" t="str">
        <f>VLOOKUP(A3478,Planilha1!A:Y,23,FALSE)</f>
        <v>Não</v>
      </c>
      <c r="I3478" s="10" t="str">
        <f>VLOOKUP(A3478,Planilha1!A:Y,24,FALSE)</f>
        <v>Não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Sim</v>
      </c>
      <c r="G3479" s="10" t="str">
        <f>VLOOKUP(A3479,Planilha1!A:Y,22,FALSE)</f>
        <v>Não</v>
      </c>
      <c r="H3479" s="10" t="str">
        <f>VLOOKUP(A3479,Planilha1!A:Y,23,FALSE)</f>
        <v>Não</v>
      </c>
      <c r="I3479" s="10" t="str">
        <f>VLOOKUP(A3479,Planilha1!A:Y,24,FALSE)</f>
        <v>Não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Não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Sim</v>
      </c>
      <c r="F3481" s="10" t="str">
        <f>VLOOKUP(A3481,Planilha1!A:Y,21,FALSE)</f>
        <v>Sim</v>
      </c>
      <c r="G3481" s="10" t="str">
        <f>VLOOKUP(A3481,Planilha1!A:Y,22,FALSE)</f>
        <v>Não</v>
      </c>
      <c r="H3481" s="10" t="str">
        <f>VLOOKUP(A3481,Planilha1!A:Y,23,FALSE)</f>
        <v>Não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Não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Não</v>
      </c>
      <c r="J3484" s="10" t="str">
        <f>VLOOKUP(A3484,Planilha1!A:Y,25,FALSE)</f>
        <v>Não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Sim</v>
      </c>
      <c r="G3485" s="10" t="str">
        <f>VLOOKUP(A3485,Planilha1!A:Y,22,FALSE)</f>
        <v>Não</v>
      </c>
      <c r="H3485" s="10" t="str">
        <f>VLOOKUP(A3485,Planilha1!A:Y,23,FALSE)</f>
        <v>Não</v>
      </c>
      <c r="I3485" s="10" t="str">
        <f>VLOOKUP(A3485,Planilha1!A:Y,24,FALSE)</f>
        <v>Não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Sim</v>
      </c>
      <c r="G3487" s="10" t="str">
        <f>VLOOKUP(A3487,Planilha1!A:Y,22,FALSE)</f>
        <v>Não</v>
      </c>
      <c r="H3487" s="10" t="str">
        <f>VLOOKUP(A3487,Planilha1!A:Y,23,FALSE)</f>
        <v>Não</v>
      </c>
      <c r="I3487" s="10" t="str">
        <f>VLOOKUP(A3487,Planilha1!A:Y,24,FALSE)</f>
        <v>Não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Não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Não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Sim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Sim</v>
      </c>
      <c r="F3490" s="10" t="str">
        <f>VLOOKUP(A3490,Planilha1!A:Y,21,FALSE)</f>
        <v>Sim</v>
      </c>
      <c r="G3490" s="10" t="str">
        <f>VLOOKUP(A3490,Planilha1!A:Y,22,FALSE)</f>
        <v>Não</v>
      </c>
      <c r="H3490" s="10" t="str">
        <f>VLOOKUP(A3490,Planilha1!A:Y,23,FALSE)</f>
        <v>Não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Não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Sim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Não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Não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Sim</v>
      </c>
      <c r="F3496" s="10" t="str">
        <f>VLOOKUP(A3496,Planilha1!A:Y,21,FALSE)</f>
        <v>Sim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Não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Não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Não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Não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Não</v>
      </c>
      <c r="J3503" s="10" t="str">
        <f>VLOOKUP(A3503,Planilha1!A:Y,25,FALSE)</f>
        <v>Não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Sim</v>
      </c>
      <c r="F3504" s="10" t="str">
        <f>VLOOKUP(A3504,Planilha1!A:Y,21,FALSE)</f>
        <v>Sim</v>
      </c>
      <c r="G3504" s="10" t="str">
        <f>VLOOKUP(A3504,Planilha1!A:Y,22,FALSE)</f>
        <v>Não</v>
      </c>
      <c r="H3504" s="10" t="str">
        <f>VLOOKUP(A3504,Planilha1!A:Y,23,FALSE)</f>
        <v>Não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Não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Não</v>
      </c>
      <c r="J3512" s="10" t="str">
        <f>VLOOKUP(A3512,Planilha1!A:Y,25,FALSE)</f>
        <v>Não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Sim</v>
      </c>
      <c r="F3513" s="10" t="str">
        <f>VLOOKUP(A3513,Planilha1!A:Y,21,FALSE)</f>
        <v>Sim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Sim</v>
      </c>
      <c r="F3514" s="10" t="str">
        <f>VLOOKUP(A3514,Planilha1!A:Y,21,FALSE)</f>
        <v>Sim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Sim</v>
      </c>
      <c r="G3516" s="10" t="str">
        <f>VLOOKUP(A3516,Planilha1!A:Y,22,FALSE)</f>
        <v>Não</v>
      </c>
      <c r="H3516" s="10" t="str">
        <f>VLOOKUP(A3516,Planilha1!A:Y,23,FALSE)</f>
        <v>Não</v>
      </c>
      <c r="I3516" s="10" t="str">
        <f>VLOOKUP(A3516,Planilha1!A:Y,24,FALSE)</f>
        <v>Não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Não</v>
      </c>
      <c r="J3517" s="10" t="str">
        <f>VLOOKUP(A3517,Planilha1!A:Y,25,FALSE)</f>
        <v>Não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Não</v>
      </c>
      <c r="J3518" s="10" t="str">
        <f>VLOOKUP(A3518,Planilha1!A:Y,25,FALSE)</f>
        <v>Não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Sim</v>
      </c>
      <c r="F3520" s="10" t="str">
        <f>VLOOKUP(A3520,Planilha1!A:Y,21,FALSE)</f>
        <v>Sim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Não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Não</v>
      </c>
      <c r="H3523" s="10" t="str">
        <f>VLOOKUP(A3523,Planilha1!A:Y,23,FALSE)</f>
        <v>Sim</v>
      </c>
      <c r="I3523" s="10" t="str">
        <f>VLOOKUP(A3523,Planilha1!A:Y,24,FALSE)</f>
        <v>Não</v>
      </c>
      <c r="J3523" s="10" t="str">
        <f>VLOOKUP(A3523,Planilha1!A:Y,25,FALSE)</f>
        <v>Não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Não</v>
      </c>
      <c r="J3524" s="10" t="str">
        <f>VLOOKUP(A3524,Planilha1!A:Y,25,FALSE)</f>
        <v>Não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Não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Não</v>
      </c>
      <c r="J3528" s="10" t="str">
        <f>VLOOKUP(A3528,Planilha1!A:Y,25,FALSE)</f>
        <v>Não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Não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Não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Sim</v>
      </c>
      <c r="G3532" s="10" t="str">
        <f>VLOOKUP(A3532,Planilha1!A:Y,22,FALSE)</f>
        <v>Não</v>
      </c>
      <c r="H3532" s="10" t="str">
        <f>VLOOKUP(A3532,Planilha1!A:Y,23,FALSE)</f>
        <v>Não</v>
      </c>
      <c r="I3532" s="10" t="str">
        <f>VLOOKUP(A3532,Planilha1!A:Y,24,FALSE)</f>
        <v>Não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Não</v>
      </c>
      <c r="J3533" s="10" t="str">
        <f>VLOOKUP(A3533,Planilha1!A:Y,25,FALSE)</f>
        <v>Não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Não</v>
      </c>
      <c r="H3535" s="10" t="str">
        <f>VLOOKUP(A3535,Planilha1!A:Y,23,FALSE)</f>
        <v>Não</v>
      </c>
      <c r="I3535" s="10" t="str">
        <f>VLOOKUP(A3535,Planilha1!A:Y,24,FALSE)</f>
        <v>Não</v>
      </c>
      <c r="J3535" s="10" t="str">
        <f>VLOOKUP(A3535,Planilha1!A:Y,25,FALSE)</f>
        <v>Não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Não</v>
      </c>
      <c r="H3536" s="10" t="str">
        <f>VLOOKUP(A3536,Planilha1!A:Y,23,FALSE)</f>
        <v>Não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Sim</v>
      </c>
      <c r="F3538" s="10" t="str">
        <f>VLOOKUP(A3538,Planilha1!A:Y,21,FALSE)</f>
        <v>Sim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Não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Não</v>
      </c>
      <c r="J3541" s="10" t="str">
        <f>VLOOKUP(A3541,Planilha1!A:Y,25,FALSE)</f>
        <v>Não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Não</v>
      </c>
      <c r="H3543" s="10" t="str">
        <f>VLOOKUP(A3543,Planilha1!A:Y,23,FALSE)</f>
        <v>Sim</v>
      </c>
      <c r="I3543" s="10" t="str">
        <f>VLOOKUP(A3543,Planilha1!A:Y,24,FALSE)</f>
        <v>Não</v>
      </c>
      <c r="J3543" s="10" t="str">
        <f>VLOOKUP(A3543,Planilha1!A:Y,25,FALSE)</f>
        <v>Não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Não</v>
      </c>
      <c r="J3544" s="10" t="str">
        <f>VLOOKUP(A3544,Planilha1!A:Y,25,FALSE)</f>
        <v>Não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Não</v>
      </c>
      <c r="J3547" s="10" t="str">
        <f>VLOOKUP(A3547,Planilha1!A:Y,25,FALSE)</f>
        <v>Não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Sim</v>
      </c>
      <c r="F3548" s="10" t="str">
        <f>VLOOKUP(A3548,Planilha1!A:Y,21,FALSE)</f>
        <v>Sim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Sim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Sim</v>
      </c>
      <c r="I3549" s="10" t="str">
        <f>VLOOKUP(A3549,Planilha1!A:Y,24,FALSE)</f>
        <v>Não</v>
      </c>
      <c r="J3549" s="10" t="str">
        <f>VLOOKUP(A3549,Planilha1!A:Y,25,FALSE)</f>
        <v>Não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Não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Não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Não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Não</v>
      </c>
      <c r="J3552" s="10" t="str">
        <f>VLOOKUP(A3552,Planilha1!A:Y,25,FALSE)</f>
        <v>Não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Não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Sim</v>
      </c>
      <c r="G3555" s="10" t="str">
        <f>VLOOKUP(A3555,Planilha1!A:Y,22,FALSE)</f>
        <v>Não</v>
      </c>
      <c r="H3555" s="10" t="str">
        <f>VLOOKUP(A3555,Planilha1!A:Y,23,FALSE)</f>
        <v>Não</v>
      </c>
      <c r="I3555" s="10" t="str">
        <f>VLOOKUP(A3555,Planilha1!A:Y,24,FALSE)</f>
        <v>Não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Não</v>
      </c>
      <c r="J3557" s="10" t="str">
        <f>VLOOKUP(A3557,Planilha1!A:Y,25,FALSE)</f>
        <v>Não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Não</v>
      </c>
      <c r="H3558" s="10" t="str">
        <f>VLOOKUP(A3558,Planilha1!A:Y,23,FALSE)</f>
        <v>Não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Não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Não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Sim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Não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Não</v>
      </c>
      <c r="J3564" s="10" t="str">
        <f>VLOOKUP(A3564,Planilha1!A:Y,25,FALSE)</f>
        <v>Não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Sim</v>
      </c>
      <c r="G3565" s="10" t="str">
        <f>VLOOKUP(A3565,Planilha1!A:Y,22,FALSE)</f>
        <v>Não</v>
      </c>
      <c r="H3565" s="10" t="str">
        <f>VLOOKUP(A3565,Planilha1!A:Y,23,FALSE)</f>
        <v>Não</v>
      </c>
      <c r="I3565" s="10" t="str">
        <f>VLOOKUP(A3565,Planilha1!A:Y,24,FALSE)</f>
        <v>Não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Sim</v>
      </c>
      <c r="G3566" s="10" t="str">
        <f>VLOOKUP(A3566,Planilha1!A:Y,22,FALSE)</f>
        <v>Não</v>
      </c>
      <c r="H3566" s="10" t="str">
        <f>VLOOKUP(A3566,Planilha1!A:Y,23,FALSE)</f>
        <v>Não</v>
      </c>
      <c r="I3566" s="10" t="str">
        <f>VLOOKUP(A3566,Planilha1!A:Y,24,FALSE)</f>
        <v>Não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Não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Não</v>
      </c>
      <c r="J3569" s="10" t="str">
        <f>VLOOKUP(A3569,Planilha1!A:Y,25,FALSE)</f>
        <v>Não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Não</v>
      </c>
      <c r="H3570" s="10" t="str">
        <f>VLOOKUP(A3570,Planilha1!A:Y,23,FALSE)</f>
        <v>Não</v>
      </c>
      <c r="I3570" s="10" t="str">
        <f>VLOOKUP(A3570,Planilha1!A:Y,24,FALSE)</f>
        <v>Não</v>
      </c>
      <c r="J3570" s="10" t="str">
        <f>VLOOKUP(A3570,Planilha1!A:Y,25,FALSE)</f>
        <v>Não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Não</v>
      </c>
      <c r="J3571" s="10" t="str">
        <f>VLOOKUP(A3571,Planilha1!A:Y,25,FALSE)</f>
        <v>Não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Não</v>
      </c>
      <c r="J3572" s="10" t="str">
        <f>VLOOKUP(A3572,Planilha1!A:Y,25,FALSE)</f>
        <v>Não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Não</v>
      </c>
      <c r="J3573" s="10" t="str">
        <f>VLOOKUP(A3573,Planilha1!A:Y,25,FALSE)</f>
        <v>Não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Não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Sim</v>
      </c>
      <c r="G3576" s="10" t="str">
        <f>VLOOKUP(A3576,Planilha1!A:Y,22,FALSE)</f>
        <v>Não</v>
      </c>
      <c r="H3576" s="10" t="str">
        <f>VLOOKUP(A3576,Planilha1!A:Y,23,FALSE)</f>
        <v>Não</v>
      </c>
      <c r="I3576" s="10" t="str">
        <f>VLOOKUP(A3576,Planilha1!A:Y,24,FALSE)</f>
        <v>Não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Não</v>
      </c>
      <c r="J3578" s="10" t="str">
        <f>VLOOKUP(A3578,Planilha1!A:Y,25,FALSE)</f>
        <v>Não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Sim</v>
      </c>
      <c r="G3580" s="10" t="str">
        <f>VLOOKUP(A3580,Planilha1!A:Y,22,FALSE)</f>
        <v>Não</v>
      </c>
      <c r="H3580" s="10" t="str">
        <f>VLOOKUP(A3580,Planilha1!A:Y,23,FALSE)</f>
        <v>Não</v>
      </c>
      <c r="I3580" s="10" t="str">
        <f>VLOOKUP(A3580,Planilha1!A:Y,24,FALSE)</f>
        <v>Não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Não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Não</v>
      </c>
      <c r="J3582" s="10" t="str">
        <f>VLOOKUP(A3582,Planilha1!A:Y,25,FALSE)</f>
        <v>Não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Não</v>
      </c>
      <c r="J3584" s="10" t="str">
        <f>VLOOKUP(A3584,Planilha1!A:Y,25,FALSE)</f>
        <v>Não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Sim</v>
      </c>
      <c r="F3588" s="10" t="str">
        <f>VLOOKUP(A3588,Planilha1!A:Y,21,FALSE)</f>
        <v>Sim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Não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Sim</v>
      </c>
      <c r="F3592" s="10" t="str">
        <f>VLOOKUP(A3592,Planilha1!A:Y,21,FALSE)</f>
        <v>Sim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Não</v>
      </c>
      <c r="J3593" s="10" t="str">
        <f>VLOOKUP(A3593,Planilha1!A:Y,25,FALSE)</f>
        <v>Não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Não</v>
      </c>
      <c r="J3595" s="10" t="str">
        <f>VLOOKUP(A3595,Planilha1!A:Y,25,FALSE)</f>
        <v>Não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Sim</v>
      </c>
      <c r="F3596" s="10" t="str">
        <f>VLOOKUP(A3596,Planilha1!A:Y,21,FALSE)</f>
        <v>Sim</v>
      </c>
      <c r="G3596" s="10" t="str">
        <f>VLOOKUP(A3596,Planilha1!A:Y,22,FALSE)</f>
        <v>Não</v>
      </c>
      <c r="H3596" s="10" t="str">
        <f>VLOOKUP(A3596,Planilha1!A:Y,23,FALSE)</f>
        <v>Não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Não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Não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Não</v>
      </c>
      <c r="H3600" s="10" t="str">
        <f>VLOOKUP(A3600,Planilha1!A:Y,23,FALSE)</f>
        <v>Sim</v>
      </c>
      <c r="I3600" s="10" t="str">
        <f>VLOOKUP(A3600,Planilha1!A:Y,24,FALSE)</f>
        <v>Não</v>
      </c>
      <c r="J3600" s="10" t="str">
        <f>VLOOKUP(A3600,Planilha1!A:Y,25,FALSE)</f>
        <v>Não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Sim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Sim</v>
      </c>
      <c r="I3603" s="10" t="str">
        <f>VLOOKUP(A3603,Planilha1!A:Y,24,FALSE)</f>
        <v>Não</v>
      </c>
      <c r="J3603" s="10" t="str">
        <f>VLOOKUP(A3603,Planilha1!A:Y,25,FALSE)</f>
        <v>Não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Sim</v>
      </c>
      <c r="F3605" s="10" t="str">
        <f>VLOOKUP(A3605,Planilha1!A:Y,21,FALSE)</f>
        <v>Sim</v>
      </c>
      <c r="G3605" s="10" t="str">
        <f>VLOOKUP(A3605,Planilha1!A:Y,22,FALSE)</f>
        <v>Não</v>
      </c>
      <c r="H3605" s="10" t="str">
        <f>VLOOKUP(A3605,Planilha1!A:Y,23,FALSE)</f>
        <v>Não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Não</v>
      </c>
      <c r="J3606" s="10" t="str">
        <f>VLOOKUP(A3606,Planilha1!A:Y,25,FALSE)</f>
        <v>Não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Não</v>
      </c>
      <c r="J3608" s="10" t="str">
        <f>VLOOKUP(A3608,Planilha1!A:Y,25,FALSE)</f>
        <v>Não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Não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Não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Não</v>
      </c>
      <c r="J3611" s="10" t="str">
        <f>VLOOKUP(A3611,Planilha1!A:Y,25,FALSE)</f>
        <v>Não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Não</v>
      </c>
      <c r="J3612" s="10" t="str">
        <f>VLOOKUP(A3612,Planilha1!A:Y,25,FALSE)</f>
        <v>Não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Não</v>
      </c>
      <c r="J3613" s="10" t="str">
        <f>VLOOKUP(A3613,Planilha1!A:Y,25,FALSE)</f>
        <v>Não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Não</v>
      </c>
      <c r="H3614" s="10" t="str">
        <f>VLOOKUP(A3614,Planilha1!A:Y,23,FALSE)</f>
        <v>Não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Não</v>
      </c>
      <c r="H3616" s="10" t="str">
        <f>VLOOKUP(A3616,Planilha1!A:Y,23,FALSE)</f>
        <v>Não</v>
      </c>
      <c r="I3616" s="10" t="str">
        <f>VLOOKUP(A3616,Planilha1!A:Y,24,FALSE)</f>
        <v>Não</v>
      </c>
      <c r="J3616" s="10" t="str">
        <f>VLOOKUP(A3616,Planilha1!A:Y,25,FALSE)</f>
        <v>Não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Não</v>
      </c>
      <c r="H3617" s="10" t="str">
        <f>VLOOKUP(A3617,Planilha1!A:Y,23,FALSE)</f>
        <v>Não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Não</v>
      </c>
      <c r="H3618" s="10" t="str">
        <f>VLOOKUP(A3618,Planilha1!A:Y,23,FALSE)</f>
        <v>Não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Não</v>
      </c>
      <c r="J3619" s="10" t="str">
        <f>VLOOKUP(A3619,Planilha1!A:Y,25,FALSE)</f>
        <v>Não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Sim</v>
      </c>
      <c r="F3622" s="10" t="str">
        <f>VLOOKUP(A3622,Planilha1!A:Y,21,FALSE)</f>
        <v>Sim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Não</v>
      </c>
      <c r="H3623" s="10" t="str">
        <f>VLOOKUP(A3623,Planilha1!A:Y,23,FALSE)</f>
        <v>Não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Sim</v>
      </c>
      <c r="F3625" s="10" t="str">
        <f>VLOOKUP(A3625,Planilha1!A:Y,21,FALSE)</f>
        <v>Sim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Não</v>
      </c>
      <c r="H3626" s="10" t="str">
        <f>VLOOKUP(A3626,Planilha1!A:Y,23,FALSE)</f>
        <v>Sim</v>
      </c>
      <c r="I3626" s="10" t="str">
        <f>VLOOKUP(A3626,Planilha1!A:Y,24,FALSE)</f>
        <v>Não</v>
      </c>
      <c r="J3626" s="10" t="str">
        <f>VLOOKUP(A3626,Planilha1!A:Y,25,FALSE)</f>
        <v>Não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Não</v>
      </c>
      <c r="J3627" s="10" t="str">
        <f>VLOOKUP(A3627,Planilha1!A:Y,25,FALSE)</f>
        <v>Não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Sim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Sim</v>
      </c>
      <c r="F3630" s="10" t="str">
        <f>VLOOKUP(A3630,Planilha1!A:Y,21,FALSE)</f>
        <v>Sim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Não</v>
      </c>
      <c r="J3632" s="10" t="str">
        <f>VLOOKUP(A3632,Planilha1!A:Y,25,FALSE)</f>
        <v>Não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Sim</v>
      </c>
      <c r="F3636" s="10" t="str">
        <f>VLOOKUP(A3636,Planilha1!A:Y,21,FALSE)</f>
        <v>Sim</v>
      </c>
      <c r="G3636" s="10" t="str">
        <f>VLOOKUP(A3636,Planilha1!A:Y,22,FALSE)</f>
        <v>Não</v>
      </c>
      <c r="H3636" s="10" t="str">
        <f>VLOOKUP(A3636,Planilha1!A:Y,23,FALSE)</f>
        <v>Não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Sim</v>
      </c>
      <c r="F3637" s="10" t="str">
        <f>VLOOKUP(A3637,Planilha1!A:Y,21,FALSE)</f>
        <v>Sim</v>
      </c>
      <c r="G3637" s="10" t="str">
        <f>VLOOKUP(A3637,Planilha1!A:Y,22,FALSE)</f>
        <v>Não</v>
      </c>
      <c r="H3637" s="10" t="str">
        <f>VLOOKUP(A3637,Planilha1!A:Y,23,FALSE)</f>
        <v>Não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Sim</v>
      </c>
      <c r="G3638" s="10" t="str">
        <f>VLOOKUP(A3638,Planilha1!A:Y,22,FALSE)</f>
        <v>Não</v>
      </c>
      <c r="H3638" s="10" t="str">
        <f>VLOOKUP(A3638,Planilha1!A:Y,23,FALSE)</f>
        <v>Não</v>
      </c>
      <c r="I3638" s="10" t="str">
        <f>VLOOKUP(A3638,Planilha1!A:Y,24,FALSE)</f>
        <v>Não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Não</v>
      </c>
      <c r="J3639" s="10" t="str">
        <f>VLOOKUP(A3639,Planilha1!A:Y,25,FALSE)</f>
        <v>Não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Não</v>
      </c>
      <c r="J3640" s="10" t="str">
        <f>VLOOKUP(A3640,Planilha1!A:Y,25,FALSE)</f>
        <v>Não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Sim</v>
      </c>
      <c r="F3642" s="10" t="str">
        <f>VLOOKUP(A3642,Planilha1!A:Y,21,FALSE)</f>
        <v>Sim</v>
      </c>
      <c r="G3642" s="10" t="str">
        <f>VLOOKUP(A3642,Planilha1!A:Y,22,FALSE)</f>
        <v>Não</v>
      </c>
      <c r="H3642" s="10" t="str">
        <f>VLOOKUP(A3642,Planilha1!A:Y,23,FALSE)</f>
        <v>Não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Não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Não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Não</v>
      </c>
      <c r="H3647" s="10" t="str">
        <f>VLOOKUP(A3647,Planilha1!A:Y,23,FALSE)</f>
        <v>Não</v>
      </c>
      <c r="I3647" s="10" t="str">
        <f>VLOOKUP(A3647,Planilha1!A:Y,24,FALSE)</f>
        <v>Não</v>
      </c>
      <c r="J3647" s="10" t="str">
        <f>VLOOKUP(A3647,Planilha1!A:Y,25,FALSE)</f>
        <v>Não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Não</v>
      </c>
      <c r="J3648" s="10" t="str">
        <f>VLOOKUP(A3648,Planilha1!A:Y,25,FALSE)</f>
        <v>Não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Não</v>
      </c>
      <c r="J3650" s="10" t="str">
        <f>VLOOKUP(A3650,Planilha1!A:Y,25,FALSE)</f>
        <v>Não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Sim</v>
      </c>
      <c r="G3652" s="10" t="str">
        <f>VLOOKUP(A3652,Planilha1!A:Y,22,FALSE)</f>
        <v>Não</v>
      </c>
      <c r="H3652" s="10" t="str">
        <f>VLOOKUP(A3652,Planilha1!A:Y,23,FALSE)</f>
        <v>Não</v>
      </c>
      <c r="I3652" s="10" t="str">
        <f>VLOOKUP(A3652,Planilha1!A:Y,24,FALSE)</f>
        <v>Não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Não</v>
      </c>
      <c r="H3653" s="10" t="str">
        <f>VLOOKUP(A3653,Planilha1!A:Y,23,FALSE)</f>
        <v>Sim</v>
      </c>
      <c r="I3653" s="10" t="str">
        <f>VLOOKUP(A3653,Planilha1!A:Y,24,FALSE)</f>
        <v>Não</v>
      </c>
      <c r="J3653" s="10" t="str">
        <f>VLOOKUP(A3653,Planilha1!A:Y,25,FALSE)</f>
        <v>Não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Não</v>
      </c>
      <c r="J3655" s="10" t="str">
        <f>VLOOKUP(A3655,Planilha1!A:Y,25,FALSE)</f>
        <v>Não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Sim</v>
      </c>
      <c r="F3656" s="10" t="str">
        <f>VLOOKUP(A3656,Planilha1!A:Y,21,FALSE)</f>
        <v>Sim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Sim</v>
      </c>
      <c r="F3658" s="10" t="str">
        <f>VLOOKUP(A3658,Planilha1!A:Y,21,FALSE)</f>
        <v>Sim</v>
      </c>
      <c r="G3658" s="10" t="str">
        <f>VLOOKUP(A3658,Planilha1!A:Y,22,FALSE)</f>
        <v>Não</v>
      </c>
      <c r="H3658" s="10" t="str">
        <f>VLOOKUP(A3658,Planilha1!A:Y,23,FALSE)</f>
        <v>Não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Não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Não</v>
      </c>
      <c r="H3660" s="10" t="str">
        <f>VLOOKUP(A3660,Planilha1!A:Y,23,FALSE)</f>
        <v>Sim</v>
      </c>
      <c r="I3660" s="10" t="str">
        <f>VLOOKUP(A3660,Planilha1!A:Y,24,FALSE)</f>
        <v>Não</v>
      </c>
      <c r="J3660" s="10" t="str">
        <f>VLOOKUP(A3660,Planilha1!A:Y,25,FALSE)</f>
        <v>Não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Sim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Não</v>
      </c>
      <c r="J3662" s="10" t="str">
        <f>VLOOKUP(A3662,Planilha1!A:Y,25,FALSE)</f>
        <v>Não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Não</v>
      </c>
      <c r="J3664" s="10" t="str">
        <f>VLOOKUP(A3664,Planilha1!A:Y,25,FALSE)</f>
        <v>Não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Sim</v>
      </c>
      <c r="F3667" s="10" t="str">
        <f>VLOOKUP(A3667,Planilha1!A:Y,21,FALSE)</f>
        <v>Sim</v>
      </c>
      <c r="G3667" s="10" t="str">
        <f>VLOOKUP(A3667,Planilha1!A:Y,22,FALSE)</f>
        <v>Não</v>
      </c>
      <c r="H3667" s="10" t="str">
        <f>VLOOKUP(A3667,Planilha1!A:Y,23,FALSE)</f>
        <v>Não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Sim</v>
      </c>
      <c r="F3669" s="10" t="str">
        <f>VLOOKUP(A3669,Planilha1!A:Y,21,FALSE)</f>
        <v>Sim</v>
      </c>
      <c r="G3669" s="10" t="str">
        <f>VLOOKUP(A3669,Planilha1!A:Y,22,FALSE)</f>
        <v>Não</v>
      </c>
      <c r="H3669" s="10" t="str">
        <f>VLOOKUP(A3669,Planilha1!A:Y,23,FALSE)</f>
        <v>Não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Não</v>
      </c>
      <c r="J3670" s="10" t="str">
        <f>VLOOKUP(A3670,Planilha1!A:Y,25,FALSE)</f>
        <v>Não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Sim</v>
      </c>
      <c r="F3671" s="10" t="str">
        <f>VLOOKUP(A3671,Planilha1!A:Y,21,FALSE)</f>
        <v>Sim</v>
      </c>
      <c r="G3671" s="10" t="str">
        <f>VLOOKUP(A3671,Planilha1!A:Y,22,FALSE)</f>
        <v>Não</v>
      </c>
      <c r="H3671" s="10" t="str">
        <f>VLOOKUP(A3671,Planilha1!A:Y,23,FALSE)</f>
        <v>Sim</v>
      </c>
      <c r="I3671" s="10" t="str">
        <f>VLOOKUP(A3671,Planilha1!A:Y,24,FALSE)</f>
        <v>Não</v>
      </c>
      <c r="J3671" s="10" t="str">
        <f>VLOOKUP(A3671,Planilha1!A:Y,25,FALSE)</f>
        <v>Não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Não</v>
      </c>
      <c r="J3673" s="10" t="str">
        <f>VLOOKUP(A3673,Planilha1!A:Y,25,FALSE)</f>
        <v>Não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Não</v>
      </c>
      <c r="H3674" s="10" t="str">
        <f>VLOOKUP(A3674,Planilha1!A:Y,23,FALSE)</f>
        <v>Não</v>
      </c>
      <c r="I3674" s="10" t="str">
        <f>VLOOKUP(A3674,Planilha1!A:Y,24,FALSE)</f>
        <v>Não</v>
      </c>
      <c r="J3674" s="10" t="str">
        <f>VLOOKUP(A3674,Planilha1!A:Y,25,FALSE)</f>
        <v>Não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Não</v>
      </c>
      <c r="H3675" s="10" t="str">
        <f>VLOOKUP(A3675,Planilha1!A:Y,23,FALSE)</f>
        <v>Sim</v>
      </c>
      <c r="I3675" s="10" t="str">
        <f>VLOOKUP(A3675,Planilha1!A:Y,24,FALSE)</f>
        <v>Não</v>
      </c>
      <c r="J3675" s="10" t="str">
        <f>VLOOKUP(A3675,Planilha1!A:Y,25,FALSE)</f>
        <v>Não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Não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Não</v>
      </c>
      <c r="J3677" s="10" t="str">
        <f>VLOOKUP(A3677,Planilha1!A:Y,25,FALSE)</f>
        <v>Não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Não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Não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Não</v>
      </c>
      <c r="J3682" s="10" t="str">
        <f>VLOOKUP(A3682,Planilha1!A:Y,25,FALSE)</f>
        <v>Não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Sim</v>
      </c>
      <c r="F3684" s="10" t="str">
        <f>VLOOKUP(A3684,Planilha1!A:Y,21,FALSE)</f>
        <v>Sim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Não</v>
      </c>
      <c r="J3685" s="10" t="str">
        <f>VLOOKUP(A3685,Planilha1!A:Y,25,FALSE)</f>
        <v>Não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Sim</v>
      </c>
      <c r="F3686" s="10" t="str">
        <f>VLOOKUP(A3686,Planilha1!A:Y,21,FALSE)</f>
        <v>Sim</v>
      </c>
      <c r="G3686" s="10" t="str">
        <f>VLOOKUP(A3686,Planilha1!A:Y,22,FALSE)</f>
        <v>Não</v>
      </c>
      <c r="H3686" s="10" t="str">
        <f>VLOOKUP(A3686,Planilha1!A:Y,23,FALSE)</f>
        <v>Não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Não</v>
      </c>
      <c r="J3687" s="10" t="str">
        <f>VLOOKUP(A3687,Planilha1!A:Y,25,FALSE)</f>
        <v>Não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Não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Não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Não</v>
      </c>
      <c r="J3692" s="10" t="str">
        <f>VLOOKUP(A3692,Planilha1!A:Y,25,FALSE)</f>
        <v>Não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Não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Não</v>
      </c>
      <c r="J3694" s="10" t="str">
        <f>VLOOKUP(A3694,Planilha1!A:Y,25,FALSE)</f>
        <v>Não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Não</v>
      </c>
      <c r="J3696" s="10" t="str">
        <f>VLOOKUP(A3696,Planilha1!A:Y,25,FALSE)</f>
        <v>Não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Não</v>
      </c>
      <c r="F3697" s="10" t="str">
        <f>VLOOKUP(A3697,Planilha1!A:Y,21,FALSE)</f>
        <v>Não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Não</v>
      </c>
      <c r="H3699" s="10" t="str">
        <f>VLOOKUP(A3699,Planilha1!A:Y,23,FALSE)</f>
        <v>Não</v>
      </c>
      <c r="I3699" s="10" t="str">
        <f>VLOOKUP(A3699,Planilha1!A:Y,24,FALSE)</f>
        <v>Não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Não</v>
      </c>
      <c r="J3700" s="10" t="str">
        <f>VLOOKUP(A3700,Planilha1!A:Y,25,FALSE)</f>
        <v>Não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Não</v>
      </c>
      <c r="H3701" s="10" t="str">
        <f>VLOOKUP(A3701,Planilha1!A:Y,23,FALSE)</f>
        <v>Não</v>
      </c>
      <c r="I3701" s="10" t="str">
        <f>VLOOKUP(A3701,Planilha1!A:Y,24,FALSE)</f>
        <v>Não</v>
      </c>
      <c r="J3701" s="10" t="str">
        <f>VLOOKUP(A3701,Planilha1!A:Y,25,FALSE)</f>
        <v>Não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Não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Não</v>
      </c>
      <c r="H3703" s="10" t="str">
        <f>VLOOKUP(A3703,Planilha1!A:Y,23,FALSE)</f>
        <v>Não</v>
      </c>
      <c r="I3703" s="10" t="str">
        <f>VLOOKUP(A3703,Planilha1!A:Y,24,FALSE)</f>
        <v>Não</v>
      </c>
      <c r="J3703" s="10" t="str">
        <f>VLOOKUP(A3703,Planilha1!A:Y,25,FALSE)</f>
        <v>Não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Não</v>
      </c>
      <c r="J3705" s="10" t="str">
        <f>VLOOKUP(A3705,Planilha1!A:Y,25,FALSE)</f>
        <v>Não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Não</v>
      </c>
      <c r="H3708" s="10" t="str">
        <f>VLOOKUP(A3708,Planilha1!A:Y,23,FALSE)</f>
        <v>Sim</v>
      </c>
      <c r="I3708" s="10" t="str">
        <f>VLOOKUP(A3708,Planilha1!A:Y,24,FALSE)</f>
        <v>Não</v>
      </c>
      <c r="J3708" s="10" t="str">
        <f>VLOOKUP(A3708,Planilha1!A:Y,25,FALSE)</f>
        <v>Não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Não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Não</v>
      </c>
      <c r="J3710" s="10" t="str">
        <f>VLOOKUP(A3710,Planilha1!A:Y,25,FALSE)</f>
        <v>Não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Não</v>
      </c>
      <c r="H3711" s="10" t="str">
        <f>VLOOKUP(A3711,Planilha1!A:Y,23,FALSE)</f>
        <v>Não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Não</v>
      </c>
      <c r="J3713" s="10" t="str">
        <f>VLOOKUP(A3713,Planilha1!A:Y,25,FALSE)</f>
        <v>Não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Sim</v>
      </c>
      <c r="F3714" s="10" t="str">
        <f>VLOOKUP(A3714,Planilha1!A:Y,21,FALSE)</f>
        <v>Sim</v>
      </c>
      <c r="G3714" s="10" t="str">
        <f>VLOOKUP(A3714,Planilha1!A:Y,22,FALSE)</f>
        <v>Não</v>
      </c>
      <c r="H3714" s="10" t="str">
        <f>VLOOKUP(A3714,Planilha1!A:Y,23,FALSE)</f>
        <v>Não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Sim</v>
      </c>
      <c r="F3715" s="10" t="str">
        <f>VLOOKUP(A3715,Planilha1!A:Y,21,FALSE)</f>
        <v>Sim</v>
      </c>
      <c r="G3715" s="10" t="str">
        <f>VLOOKUP(A3715,Planilha1!A:Y,22,FALSE)</f>
        <v>Não</v>
      </c>
      <c r="H3715" s="10" t="str">
        <f>VLOOKUP(A3715,Planilha1!A:Y,23,FALSE)</f>
        <v>Não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Não</v>
      </c>
      <c r="J3716" s="10" t="str">
        <f>VLOOKUP(A3716,Planilha1!A:Y,25,FALSE)</f>
        <v>Não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Não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Não</v>
      </c>
      <c r="H3718" s="10" t="str">
        <f>VLOOKUP(A3718,Planilha1!A:Y,23,FALSE)</f>
        <v>Não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Não</v>
      </c>
      <c r="J3719" s="10" t="str">
        <f>VLOOKUP(A3719,Planilha1!A:Y,25,FALSE)</f>
        <v>Não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Não</v>
      </c>
      <c r="H3721" s="10" t="str">
        <f>VLOOKUP(A3721,Planilha1!A:Y,23,FALSE)</f>
        <v>Não</v>
      </c>
      <c r="I3721" s="10" t="str">
        <f>VLOOKUP(A3721,Planilha1!A:Y,24,FALSE)</f>
        <v>Não</v>
      </c>
      <c r="J3721" s="10" t="str">
        <f>VLOOKUP(A3721,Planilha1!A:Y,25,FALSE)</f>
        <v>Não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Sim</v>
      </c>
      <c r="G3723" s="10" t="str">
        <f>VLOOKUP(A3723,Planilha1!A:Y,22,FALSE)</f>
        <v>Não</v>
      </c>
      <c r="H3723" s="10" t="str">
        <f>VLOOKUP(A3723,Planilha1!A:Y,23,FALSE)</f>
        <v>Não</v>
      </c>
      <c r="I3723" s="10" t="str">
        <f>VLOOKUP(A3723,Planilha1!A:Y,24,FALSE)</f>
        <v>Não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Sim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Não</v>
      </c>
      <c r="H3726" s="10" t="str">
        <f>VLOOKUP(A3726,Planilha1!A:Y,23,FALSE)</f>
        <v>Sim</v>
      </c>
      <c r="I3726" s="10" t="str">
        <f>VLOOKUP(A3726,Planilha1!A:Y,24,FALSE)</f>
        <v>Não</v>
      </c>
      <c r="J3726" s="10" t="str">
        <f>VLOOKUP(A3726,Planilha1!A:Y,25,FALSE)</f>
        <v>Não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Não</v>
      </c>
      <c r="J3729" s="10" t="str">
        <f>VLOOKUP(A3729,Planilha1!A:Y,25,FALSE)</f>
        <v>Não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Sim</v>
      </c>
      <c r="F3733" s="10" t="str">
        <f>VLOOKUP(A3733,Planilha1!A:Y,21,FALSE)</f>
        <v>Sim</v>
      </c>
      <c r="G3733" s="10" t="str">
        <f>VLOOKUP(A3733,Planilha1!A:Y,22,FALSE)</f>
        <v>Não</v>
      </c>
      <c r="H3733" s="10" t="str">
        <f>VLOOKUP(A3733,Planilha1!A:Y,23,FALSE)</f>
        <v>Não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Não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Não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Não</v>
      </c>
      <c r="J3737" s="10" t="str">
        <f>VLOOKUP(A3737,Planilha1!A:Y,25,FALSE)</f>
        <v>Não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Sim</v>
      </c>
      <c r="F3738" s="10" t="str">
        <f>VLOOKUP(A3738,Planilha1!A:Y,21,FALSE)</f>
        <v>Sim</v>
      </c>
      <c r="G3738" s="10" t="str">
        <f>VLOOKUP(A3738,Planilha1!A:Y,22,FALSE)</f>
        <v>Não</v>
      </c>
      <c r="H3738" s="10" t="str">
        <f>VLOOKUP(A3738,Planilha1!A:Y,23,FALSE)</f>
        <v>Não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Sim</v>
      </c>
      <c r="F3739" s="10" t="str">
        <f>VLOOKUP(A3739,Planilha1!A:Y,21,FALSE)</f>
        <v>Sim</v>
      </c>
      <c r="G3739" s="10" t="str">
        <f>VLOOKUP(A3739,Planilha1!A:Y,22,FALSE)</f>
        <v>Não</v>
      </c>
      <c r="H3739" s="10" t="str">
        <f>VLOOKUP(A3739,Planilha1!A:Y,23,FALSE)</f>
        <v>Não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Não</v>
      </c>
      <c r="H3741" s="10" t="str">
        <f>VLOOKUP(A3741,Planilha1!A:Y,23,FALSE)</f>
        <v>Não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Não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Não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Não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Não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Não</v>
      </c>
      <c r="J3748" s="10" t="str">
        <f>VLOOKUP(A3748,Planilha1!A:Y,25,FALSE)</f>
        <v>Não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Não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Sim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Não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Não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Sim</v>
      </c>
      <c r="F3752" s="10" t="str">
        <f>VLOOKUP(A3752,Planilha1!A:Y,21,FALSE)</f>
        <v>Sim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Sim</v>
      </c>
      <c r="G3753" s="10" t="str">
        <f>VLOOKUP(A3753,Planilha1!A:Y,22,FALSE)</f>
        <v>Não</v>
      </c>
      <c r="H3753" s="10" t="str">
        <f>VLOOKUP(A3753,Planilha1!A:Y,23,FALSE)</f>
        <v>Não</v>
      </c>
      <c r="I3753" s="10" t="str">
        <f>VLOOKUP(A3753,Planilha1!A:Y,24,FALSE)</f>
        <v>Não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Não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Não</v>
      </c>
      <c r="J3755" s="10" t="str">
        <f>VLOOKUP(A3755,Planilha1!A:Y,25,FALSE)</f>
        <v>Não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Sim</v>
      </c>
      <c r="G3756" s="10" t="str">
        <f>VLOOKUP(A3756,Planilha1!A:Y,22,FALSE)</f>
        <v>Não</v>
      </c>
      <c r="H3756" s="10" t="str">
        <f>VLOOKUP(A3756,Planilha1!A:Y,23,FALSE)</f>
        <v>Não</v>
      </c>
      <c r="I3756" s="10" t="str">
        <f>VLOOKUP(A3756,Planilha1!A:Y,24,FALSE)</f>
        <v>Não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Não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Sim</v>
      </c>
      <c r="F3759" s="10" t="str">
        <f>VLOOKUP(A3759,Planilha1!A:Y,21,FALSE)</f>
        <v>Sim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Não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Não</v>
      </c>
      <c r="J3765" s="10" t="str">
        <f>VLOOKUP(A3765,Planilha1!A:Y,25,FALSE)</f>
        <v>Não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Não</v>
      </c>
      <c r="J3766" s="10" t="str">
        <f>VLOOKUP(A3766,Planilha1!A:Y,25,FALSE)</f>
        <v>Não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Não</v>
      </c>
      <c r="J3767" s="10" t="str">
        <f>VLOOKUP(A3767,Planilha1!A:Y,25,FALSE)</f>
        <v>Não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Não</v>
      </c>
      <c r="J3768" s="10" t="str">
        <f>VLOOKUP(A3768,Planilha1!A:Y,25,FALSE)</f>
        <v>Não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Não</v>
      </c>
      <c r="J3769" s="10" t="str">
        <f>VLOOKUP(A3769,Planilha1!A:Y,25,FALSE)</f>
        <v>Não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Não</v>
      </c>
      <c r="J3770" s="10" t="str">
        <f>VLOOKUP(A3770,Planilha1!A:Y,25,FALSE)</f>
        <v>Não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Não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Não</v>
      </c>
      <c r="J3772" s="10" t="str">
        <f>VLOOKUP(A3772,Planilha1!A:Y,25,FALSE)</f>
        <v>Não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Não</v>
      </c>
      <c r="J3773" s="10" t="str">
        <f>VLOOKUP(A3773,Planilha1!A:Y,25,FALSE)</f>
        <v>Não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Não</v>
      </c>
      <c r="J3774" s="10" t="str">
        <f>VLOOKUP(A3774,Planilha1!A:Y,25,FALSE)</f>
        <v>Não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Não</v>
      </c>
      <c r="J3775" s="10" t="str">
        <f>VLOOKUP(A3775,Planilha1!A:Y,25,FALSE)</f>
        <v>Não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Não</v>
      </c>
      <c r="J3776" s="10" t="str">
        <f>VLOOKUP(A3776,Planilha1!A:Y,25,FALSE)</f>
        <v>Não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Não</v>
      </c>
      <c r="J3777" s="10" t="str">
        <f>VLOOKUP(A3777,Planilha1!A:Y,25,FALSE)</f>
        <v>Não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Não</v>
      </c>
      <c r="J3778" s="10" t="str">
        <f>VLOOKUP(A3778,Planilha1!A:Y,25,FALSE)</f>
        <v>Não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Não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Não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Não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Não</v>
      </c>
      <c r="J3782" s="10" t="str">
        <f>VLOOKUP(A3782,Planilha1!A:Y,25,FALSE)</f>
        <v>Não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Não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Não</v>
      </c>
      <c r="J3784" s="10" t="str">
        <f>VLOOKUP(A3784,Planilha1!A:Y,25,FALSE)</f>
        <v>Não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Não</v>
      </c>
      <c r="J3785" s="10" t="str">
        <f>VLOOKUP(A3785,Planilha1!A:Y,25,FALSE)</f>
        <v>Não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Não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Não</v>
      </c>
      <c r="J3787" s="10" t="str">
        <f>VLOOKUP(A3787,Planilha1!A:Y,25,FALSE)</f>
        <v>Não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Não</v>
      </c>
      <c r="J3788" s="10" t="str">
        <f>VLOOKUP(A3788,Planilha1!A:Y,25,FALSE)</f>
        <v>Não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Não</v>
      </c>
      <c r="J3789" s="10" t="str">
        <f>VLOOKUP(A3789,Planilha1!A:Y,25,FALSE)</f>
        <v>Não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Não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Não</v>
      </c>
      <c r="J3791" s="10" t="str">
        <f>VLOOKUP(A3791,Planilha1!A:Y,25,FALSE)</f>
        <v>Não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Não</v>
      </c>
      <c r="J3792" s="10" t="str">
        <f>VLOOKUP(A3792,Planilha1!A:Y,25,FALSE)</f>
        <v>Não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Não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Não</v>
      </c>
      <c r="J3794" s="10" t="str">
        <f>VLOOKUP(A3794,Planilha1!A:Y,25,FALSE)</f>
        <v>Não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Não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Não</v>
      </c>
      <c r="J3796" s="10" t="str">
        <f>VLOOKUP(A3796,Planilha1!A:Y,25,FALSE)</f>
        <v>Não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Não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Não</v>
      </c>
      <c r="J3798" s="10" t="str">
        <f>VLOOKUP(A3798,Planilha1!A:Y,25,FALSE)</f>
        <v>Não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Não</v>
      </c>
      <c r="J3799" s="10" t="str">
        <f>VLOOKUP(A3799,Planilha1!A:Y,25,FALSE)</f>
        <v>Não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Não</v>
      </c>
      <c r="J3800" s="10" t="str">
        <f>VLOOKUP(A3800,Planilha1!A:Y,25,FALSE)</f>
        <v>Não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Não</v>
      </c>
      <c r="J3801" s="10" t="str">
        <f>VLOOKUP(A3801,Planilha1!A:Y,25,FALSE)</f>
        <v>Não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Não</v>
      </c>
      <c r="J3802" s="10" t="str">
        <f>VLOOKUP(A3802,Planilha1!A:Y,25,FALSE)</f>
        <v>Não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Não</v>
      </c>
      <c r="J3803" s="10" t="str">
        <f>VLOOKUP(A3803,Planilha1!A:Y,25,FALSE)</f>
        <v>Não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Não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Não</v>
      </c>
      <c r="J3805" s="10" t="str">
        <f>VLOOKUP(A3805,Planilha1!A:Y,25,FALSE)</f>
        <v>Não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Não</v>
      </c>
      <c r="J3806" s="10" t="str">
        <f>VLOOKUP(A3806,Planilha1!A:Y,25,FALSE)</f>
        <v>Não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Não</v>
      </c>
      <c r="J3807" s="10" t="str">
        <f>VLOOKUP(A3807,Planilha1!A:Y,25,FALSE)</f>
        <v>Não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Não</v>
      </c>
      <c r="J3808" s="10" t="str">
        <f>VLOOKUP(A3808,Planilha1!A:Y,25,FALSE)</f>
        <v>Não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Não</v>
      </c>
      <c r="J3809" s="10" t="str">
        <f>VLOOKUP(A3809,Planilha1!A:Y,25,FALSE)</f>
        <v>Não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Não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Não</v>
      </c>
      <c r="J3811" s="10" t="str">
        <f>VLOOKUP(A3811,Planilha1!A:Y,25,FALSE)</f>
        <v>Não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Não</v>
      </c>
      <c r="J3812" s="10" t="str">
        <f>VLOOKUP(A3812,Planilha1!A:Y,25,FALSE)</f>
        <v>Não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Não</v>
      </c>
      <c r="J3813" s="10" t="str">
        <f>VLOOKUP(A3813,Planilha1!A:Y,25,FALSE)</f>
        <v>Não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Não</v>
      </c>
      <c r="J3814" s="10" t="str">
        <f>VLOOKUP(A3814,Planilha1!A:Y,25,FALSE)</f>
        <v>Não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Não</v>
      </c>
      <c r="J3815" s="10" t="str">
        <f>VLOOKUP(A3815,Planilha1!A:Y,25,FALSE)</f>
        <v>Não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Não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Não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Não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Não</v>
      </c>
      <c r="J3819" s="10" t="str">
        <f>VLOOKUP(A3819,Planilha1!A:Y,25,FALSE)</f>
        <v>Não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Não</v>
      </c>
      <c r="J3820" s="10" t="str">
        <f>VLOOKUP(A3820,Planilha1!A:Y,25,FALSE)</f>
        <v>Não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Não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Não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Não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Não</v>
      </c>
      <c r="J3824" s="10" t="str">
        <f>VLOOKUP(A3824,Planilha1!A:Y,25,FALSE)</f>
        <v>Não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Não</v>
      </c>
      <c r="J3825" s="10" t="str">
        <f>VLOOKUP(A3825,Planilha1!A:Y,25,FALSE)</f>
        <v>Não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Não</v>
      </c>
      <c r="J3826" s="10" t="str">
        <f>VLOOKUP(A3826,Planilha1!A:Y,25,FALSE)</f>
        <v>Não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Não</v>
      </c>
      <c r="J3827" s="10" t="str">
        <f>VLOOKUP(A3827,Planilha1!A:Y,25,FALSE)</f>
        <v>Não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Não</v>
      </c>
      <c r="J3828" s="10" t="str">
        <f>VLOOKUP(A3828,Planilha1!A:Y,25,FALSE)</f>
        <v>Não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Não</v>
      </c>
      <c r="J3829" s="10" t="str">
        <f>VLOOKUP(A3829,Planilha1!A:Y,25,FALSE)</f>
        <v>Não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Sim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Não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Não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Não</v>
      </c>
      <c r="J3832" s="10" t="str">
        <f>VLOOKUP(A3832,Planilha1!A:Y,25,FALSE)</f>
        <v>Não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Não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Não</v>
      </c>
      <c r="J3834" s="10" t="str">
        <f>VLOOKUP(A3834,Planilha1!A:Y,25,FALSE)</f>
        <v>Não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Não</v>
      </c>
      <c r="J3835" s="10" t="str">
        <f>VLOOKUP(A3835,Planilha1!A:Y,25,FALSE)</f>
        <v>Não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Não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Não</v>
      </c>
      <c r="J3837" s="10" t="str">
        <f>VLOOKUP(A3837,Planilha1!A:Y,25,FALSE)</f>
        <v>Não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Não</v>
      </c>
      <c r="J3838" s="10" t="str">
        <f>VLOOKUP(A3838,Planilha1!A:Y,25,FALSE)</f>
        <v>Não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Não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Não</v>
      </c>
      <c r="J3840" s="10" t="str">
        <f>VLOOKUP(A3840,Planilha1!A:Y,25,FALSE)</f>
        <v>Não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Não</v>
      </c>
      <c r="J3841" s="10" t="str">
        <f>VLOOKUP(A3841,Planilha1!A:Y,25,FALSE)</f>
        <v>Não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Não</v>
      </c>
      <c r="J3842" s="10" t="str">
        <f>VLOOKUP(A3842,Planilha1!A:Y,25,FALSE)</f>
        <v>Não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Não</v>
      </c>
      <c r="J3843" s="10" t="str">
        <f>VLOOKUP(A3843,Planilha1!A:Y,25,FALSE)</f>
        <v>Não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Não</v>
      </c>
      <c r="J3844" s="10" t="str">
        <f>VLOOKUP(A3844,Planilha1!A:Y,25,FALSE)</f>
        <v>Não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Não</v>
      </c>
      <c r="J3845" s="10" t="str">
        <f>VLOOKUP(A3845,Planilha1!A:Y,25,FALSE)</f>
        <v>Não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Não</v>
      </c>
      <c r="J3846" s="10" t="str">
        <f>VLOOKUP(A3846,Planilha1!A:Y,25,FALSE)</f>
        <v>Não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Não</v>
      </c>
      <c r="J3847" s="10" t="str">
        <f>VLOOKUP(A3847,Planilha1!A:Y,25,FALSE)</f>
        <v>Não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Não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Não</v>
      </c>
      <c r="J3849" s="10" t="str">
        <f>VLOOKUP(A3849,Planilha1!A:Y,25,FALSE)</f>
        <v>Não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Não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Não</v>
      </c>
      <c r="J3851" s="10" t="str">
        <f>VLOOKUP(A3851,Planilha1!A:Y,25,FALSE)</f>
        <v>Não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Não</v>
      </c>
      <c r="J3852" s="10" t="str">
        <f>VLOOKUP(A3852,Planilha1!A:Y,25,FALSE)</f>
        <v>Não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Não</v>
      </c>
      <c r="J3853" s="10" t="str">
        <f>VLOOKUP(A3853,Planilha1!A:Y,25,FALSE)</f>
        <v>Não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Não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Não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Não</v>
      </c>
      <c r="J3855" s="10" t="str">
        <f>VLOOKUP(A3855,Planilha1!A:Y,25,FALSE)</f>
        <v>Não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Não</v>
      </c>
      <c r="J3856" s="10" t="str">
        <f>VLOOKUP(A3856,Planilha1!A:Y,25,FALSE)</f>
        <v>Não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Sim</v>
      </c>
      <c r="H3857" s="10" t="str">
        <f>VLOOKUP(A3857,Planilha1!A:Y,23,FALSE)</f>
        <v>Sim</v>
      </c>
      <c r="I3857" s="10" t="str">
        <f>VLOOKUP(A3857,Planilha1!A:Y,24,FALSE)</f>
        <v>Não</v>
      </c>
      <c r="J3857" s="10" t="str">
        <f>VLOOKUP(A3857,Planilha1!A:Y,25,FALSE)</f>
        <v>Não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Não</v>
      </c>
      <c r="J3858" s="10" t="str">
        <f>VLOOKUP(A3858,Planilha1!A:Y,25,FALSE)</f>
        <v>Não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Não</v>
      </c>
      <c r="J3859" s="10" t="str">
        <f>VLOOKUP(A3859,Planilha1!A:Y,25,FALSE)</f>
        <v>Não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Não</v>
      </c>
      <c r="J3860" s="10" t="str">
        <f>VLOOKUP(A3860,Planilha1!A:Y,25,FALSE)</f>
        <v>Não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Não</v>
      </c>
      <c r="J3861" s="10" t="str">
        <f>VLOOKUP(A3861,Planilha1!A:Y,25,FALSE)</f>
        <v>Não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Não</v>
      </c>
      <c r="J3862" s="10" t="str">
        <f>VLOOKUP(A3862,Planilha1!A:Y,25,FALSE)</f>
        <v>Não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Não</v>
      </c>
      <c r="J3863" s="10" t="str">
        <f>VLOOKUP(A3863,Planilha1!A:Y,25,FALSE)</f>
        <v>Não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Não</v>
      </c>
      <c r="J3864" s="10" t="str">
        <f>VLOOKUP(A3864,Planilha1!A:Y,25,FALSE)</f>
        <v>Não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Não</v>
      </c>
      <c r="J3865" s="10" t="str">
        <f>VLOOKUP(A3865,Planilha1!A:Y,25,FALSE)</f>
        <v>Não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Não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Não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Não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Não</v>
      </c>
      <c r="J3869" s="10" t="str">
        <f>VLOOKUP(A3869,Planilha1!A:Y,25,FALSE)</f>
        <v>Não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Não</v>
      </c>
      <c r="J3870" s="10" t="str">
        <f>VLOOKUP(A3870,Planilha1!A:Y,25,FALSE)</f>
        <v>Não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Não</v>
      </c>
      <c r="J3871" s="10" t="str">
        <f>VLOOKUP(A3871,Planilha1!A:Y,25,FALSE)</f>
        <v>Não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Não</v>
      </c>
      <c r="J3872" s="10" t="str">
        <f>VLOOKUP(A3872,Planilha1!A:Y,25,FALSE)</f>
        <v>Não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91178</v>
      </c>
      <c r="C5">
        <f>IFERROR(VLOOKUP(A5,[1]Monitoramento_Base_somente_disp!$A:$J,6,FALSE),0)</f>
        <v>22852986</v>
      </c>
      <c r="D5">
        <f>IFERROR(VLOOKUP(A5,[1]Monitoramento_Base_somente_disp!$A:$J,7,FALSE),0)</f>
        <v>27303</v>
      </c>
      <c r="E5">
        <f>IFERROR(VLOOKUP(A5,[1]Monitoramento_Base_somente_disp!$A:$J,8,FALSE),0)</f>
        <v>11963238</v>
      </c>
      <c r="F5">
        <f>IFERROR(VLOOKUP(A5,[1]Monitoramento_Base_somente_disp!$A:$J,9,FALSE),0)</f>
        <v>0</v>
      </c>
      <c r="G5">
        <f>IFERROR(VLOOKUP(A5,[1]Monitoramento_Base_somente_disp!$A:$J,10,FALSE),0)</f>
        <v>0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Não</v>
      </c>
      <c r="Y5" t="str">
        <f t="shared" si="0"/>
        <v>Não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152</v>
      </c>
      <c r="E6">
        <f>IFERROR(VLOOKUP(A6,[1]Monitoramento_Base_somente_disp!$A:$J,8,FALSE),0)</f>
        <v>61791004</v>
      </c>
      <c r="F6">
        <f>IFERROR(VLOOKUP(A6,[1]Monitoramento_Base_somente_disp!$A:$J,9,FALSE),0)</f>
        <v>0</v>
      </c>
      <c r="G6">
        <f>IFERROR(VLOOKUP(A6,[1]Monitoramento_Base_somente_disp!$A:$J,10,FALSE),0)</f>
        <v>0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Não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22440555</v>
      </c>
      <c r="F7">
        <f>IFERROR(VLOOKUP(A7,[1]Monitoramento_Base_somente_disp!$A:$J,9,FALSE),0)</f>
        <v>0</v>
      </c>
      <c r="G7">
        <f>IFERROR(VLOOKUP(A7,[1]Monitoramento_Base_somente_disp!$A:$J,10,FALSE),0)</f>
        <v>0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Não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3550629</v>
      </c>
      <c r="F8">
        <f>IFERROR(VLOOKUP(A8,[1]Monitoramento_Base_somente_disp!$A:$J,9,FALSE),0)</f>
        <v>0</v>
      </c>
      <c r="G8">
        <f>IFERROR(VLOOKUP(A8,[1]Monitoramento_Base_somente_disp!$A:$J,10,FALSE),0)</f>
        <v>0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Não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5921265</v>
      </c>
      <c r="F9">
        <f>IFERROR(VLOOKUP(A9,[1]Monitoramento_Base_somente_disp!$A:$J,9,FALSE),0)</f>
        <v>0</v>
      </c>
      <c r="G9">
        <f>IFERROR(VLOOKUP(A9,[1]Monitoramento_Base_somente_disp!$A:$J,10,FALSE),0)</f>
        <v>0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>
        <f>IFERROR(VLOOKUP(A9,[3]Sheet1!$A:$G,2,FALSE),0)</f>
        <v>0</v>
      </c>
      <c r="O9">
        <f>IFERROR(VLOOKUP(A9,[3]Sheet1!$A:$G,3,FALSE),0)</f>
        <v>0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Não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>
        <f>IFERROR(VLOOKUP(A10,[3]Sheet1!$A:$G,2,FALSE),0)</f>
        <v>0</v>
      </c>
      <c r="O10">
        <f>IFERROR(VLOOKUP(A10,[3]Sheet1!$A:$G,3,FALSE),0)</f>
        <v>0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345</v>
      </c>
      <c r="E12">
        <f>IFERROR(VLOOKUP(A12,[1]Monitoramento_Base_somente_disp!$A:$J,8,FALSE),0)</f>
        <v>12235693</v>
      </c>
      <c r="F12">
        <f>IFERROR(VLOOKUP(A12,[1]Monitoramento_Base_somente_disp!$A:$J,9,FALSE),0)</f>
        <v>0</v>
      </c>
      <c r="G12">
        <f>IFERROR(VLOOKUP(A12,[1]Monitoramento_Base_somente_disp!$A:$J,10,FALSE),0)</f>
        <v>0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>
        <f>IFERROR(VLOOKUP(A12,[3]Sheet1!$A:$G,2,FALSE),0)</f>
        <v>0</v>
      </c>
      <c r="O12">
        <f>IFERROR(VLOOKUP(A12,[3]Sheet1!$A:$G,3,FALSE),0)</f>
        <v>425828</v>
      </c>
      <c r="P12">
        <f>IFERROR(VLOOKUP(A12,[3]Sheet1!$A:$G,4,FALSE),0)</f>
        <v>0</v>
      </c>
      <c r="Q12">
        <f>IFERROR(VLOOKUP(A12,[3]Sheet1!$A:$G,5,FALSE),0)</f>
        <v>0</v>
      </c>
      <c r="R12">
        <f>IFERROR(VLOOKUP(A12,[3]Sheet1!$A:$G,6,FALSE),0)</f>
        <v>0</v>
      </c>
      <c r="S12">
        <f>IFERROR(VLOOKUP(A12,[3]Sheet1!$A:$G,7,FALSE),0)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Sim</v>
      </c>
      <c r="W12" t="str">
        <f t="shared" si="4"/>
        <v>Sim</v>
      </c>
      <c r="X12" t="str">
        <f t="shared" si="5"/>
        <v>Não</v>
      </c>
      <c r="Y12" t="str">
        <f t="shared" si="6"/>
        <v>Não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716</v>
      </c>
      <c r="E13">
        <f>IFERROR(VLOOKUP(A13,[1]Monitoramento_Base_somente_disp!$A:$J,8,FALSE),0)</f>
        <v>5907650</v>
      </c>
      <c r="F13">
        <f>IFERROR(VLOOKUP(A13,[1]Monitoramento_Base_somente_disp!$A:$J,9,FALSE),0)</f>
        <v>0</v>
      </c>
      <c r="G13">
        <f>IFERROR(VLOOKUP(A13,[1]Monitoramento_Base_somente_disp!$A:$J,10,FALSE),0)</f>
        <v>0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Não</v>
      </c>
      <c r="Y13" t="str">
        <f t="shared" si="6"/>
        <v>Não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76463</v>
      </c>
      <c r="E14">
        <f>IFERROR(VLOOKUP(A14,[1]Monitoramento_Base_somente_disp!$A:$J,8,FALSE),0)</f>
        <v>28523998</v>
      </c>
      <c r="F14">
        <f>IFERROR(VLOOKUP(A14,[1]Monitoramento_Base_somente_disp!$A:$J,9,FALSE),0)</f>
        <v>0</v>
      </c>
      <c r="G14">
        <f>IFERROR(VLOOKUP(A14,[1]Monitoramento_Base_somente_disp!$A:$J,10,FALSE),0)</f>
        <v>0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Não</v>
      </c>
      <c r="Y14" t="str">
        <f t="shared" si="6"/>
        <v>Não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78719</v>
      </c>
      <c r="E15">
        <f>IFERROR(VLOOKUP(A15,[1]Monitoramento_Base_somente_disp!$A:$J,8,FALSE),0)</f>
        <v>23437881</v>
      </c>
      <c r="F15">
        <f>IFERROR(VLOOKUP(A15,[1]Monitoramento_Base_somente_disp!$A:$J,9,FALSE),0)</f>
        <v>0</v>
      </c>
      <c r="G15">
        <f>IFERROR(VLOOKUP(A15,[1]Monitoramento_Base_somente_disp!$A:$J,10,FALSE),0)</f>
        <v>0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Não</v>
      </c>
      <c r="Y15" t="str">
        <f t="shared" si="6"/>
        <v>Não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25985250</v>
      </c>
      <c r="F16">
        <f>IFERROR(VLOOKUP(A16,[1]Monitoramento_Base_somente_disp!$A:$J,9,FALSE),0)</f>
        <v>0</v>
      </c>
      <c r="G16">
        <f>IFERROR(VLOOKUP(A16,[1]Monitoramento_Base_somente_disp!$A:$J,10,FALSE),0)</f>
        <v>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>
        <f>IFERROR(VLOOKUP(A16,[3]Sheet1!$A:$G,2,FALSE),0)</f>
        <v>0</v>
      </c>
      <c r="O16">
        <f>IFERROR(VLOOKUP(A16,[3]Sheet1!$A:$G,3,FALSE),0)</f>
        <v>0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Não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4986960</v>
      </c>
      <c r="F17">
        <f>IFERROR(VLOOKUP(A17,[1]Monitoramento_Base_somente_disp!$A:$J,9,FALSE),0)</f>
        <v>0</v>
      </c>
      <c r="G17">
        <f>IFERROR(VLOOKUP(A17,[1]Monitoramento_Base_somente_disp!$A:$J,10,FALSE),0)</f>
        <v>0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>
        <f>IFERROR(VLOOKUP(A17,[3]Sheet1!$A:$G,2,FALSE),0)</f>
        <v>0</v>
      </c>
      <c r="O17">
        <f>IFERROR(VLOOKUP(A17,[3]Sheet1!$A:$G,3,FALSE),0)</f>
        <v>0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Não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8</v>
      </c>
      <c r="E18">
        <f>IFERROR(VLOOKUP(A18,[1]Monitoramento_Base_somente_disp!$A:$J,8,FALSE),0)</f>
        <v>59682078</v>
      </c>
      <c r="F18">
        <f>IFERROR(VLOOKUP(A18,[1]Monitoramento_Base_somente_disp!$A:$J,9,FALSE),0)</f>
        <v>0</v>
      </c>
      <c r="G18">
        <f>IFERROR(VLOOKUP(A18,[1]Monitoramento_Base_somente_disp!$A:$J,10,FALSE),0)</f>
        <v>0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Não</v>
      </c>
      <c r="Y18" t="str">
        <f t="shared" si="6"/>
        <v>Não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5986575</v>
      </c>
      <c r="F20">
        <f>IFERROR(VLOOKUP(A20,[1]Monitoramento_Base_somente_disp!$A:$J,9,FALSE),0)</f>
        <v>0</v>
      </c>
      <c r="G20">
        <f>IFERROR(VLOOKUP(A20,[1]Monitoramento_Base_somente_disp!$A:$J,10,FALSE),0)</f>
        <v>0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>
        <f>IFERROR(VLOOKUP(A20,[3]Sheet1!$A:$G,2,FALSE),0)</f>
        <v>0</v>
      </c>
      <c r="O20">
        <f>IFERROR(VLOOKUP(A20,[3]Sheet1!$A:$G,3,FALSE),0)</f>
        <v>0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Não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1560</v>
      </c>
      <c r="E21">
        <f>IFERROR(VLOOKUP(A21,[1]Monitoramento_Base_somente_disp!$A:$J,8,FALSE),0)</f>
        <v>10294245</v>
      </c>
      <c r="F21">
        <f>IFERROR(VLOOKUP(A21,[1]Monitoramento_Base_somente_disp!$A:$J,9,FALSE),0)</f>
        <v>0</v>
      </c>
      <c r="G21">
        <f>IFERROR(VLOOKUP(A21,[1]Monitoramento_Base_somente_disp!$A:$J,10,FALSE),0)</f>
        <v>0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>
        <f>IFERROR(VLOOKUP(A21,[3]Sheet1!$A:$G,2,FALSE),0)</f>
        <v>0</v>
      </c>
      <c r="O21">
        <f>IFERROR(VLOOKUP(A21,[3]Sheet1!$A:$G,3,FALSE),0)</f>
        <v>0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0</v>
      </c>
      <c r="S21">
        <f>IFERROR(VLOOKUP(A21,[3]Sheet1!$A:$G,7,FALSE),0)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Sim</v>
      </c>
      <c r="W21" t="str">
        <f t="shared" si="4"/>
        <v>Sim</v>
      </c>
      <c r="X21" t="str">
        <f t="shared" si="5"/>
        <v>Não</v>
      </c>
      <c r="Y21" t="str">
        <f t="shared" si="6"/>
        <v>Não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16500</v>
      </c>
      <c r="F22">
        <f>IFERROR(VLOOKUP(A22,[1]Monitoramento_Base_somente_disp!$A:$J,9,FALSE),0)</f>
        <v>0</v>
      </c>
      <c r="G22">
        <f>IFERROR(VLOOKUP(A22,[1]Monitoramento_Base_somente_disp!$A:$J,10,FALSE),0)</f>
        <v>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>
        <f>IFERROR(VLOOKUP(A22,[3]Sheet1!$A:$G,2,FALSE),0)</f>
        <v>167366</v>
      </c>
      <c r="O22">
        <f>IFERROR(VLOOKUP(A22,[3]Sheet1!$A:$G,3,FALSE),0)</f>
        <v>738140</v>
      </c>
      <c r="P22">
        <f>IFERROR(VLOOKUP(A22,[3]Sheet1!$A:$G,4,FALSE),0)</f>
        <v>0</v>
      </c>
      <c r="Q22">
        <f>IFERROR(VLOOKUP(A22,[3]Sheet1!$A:$G,5,FALSE),0)</f>
        <v>0</v>
      </c>
      <c r="R22">
        <f>IFERROR(VLOOKUP(A22,[3]Sheet1!$A:$G,6,FALSE),0)</f>
        <v>0</v>
      </c>
      <c r="S22">
        <f>IFERROR(VLOOKUP(A22,[3]Sheet1!$A:$G,7,FALSE),0)</f>
        <v>0</v>
      </c>
      <c r="T22" t="str">
        <f t="shared" si="1"/>
        <v>Sim</v>
      </c>
      <c r="U22" t="str">
        <f t="shared" si="2"/>
        <v>Sim</v>
      </c>
      <c r="V22" t="str">
        <f t="shared" si="3"/>
        <v>Não</v>
      </c>
      <c r="W22" t="str">
        <f t="shared" si="4"/>
        <v>Sim</v>
      </c>
      <c r="X22" t="str">
        <f t="shared" si="5"/>
        <v>Não</v>
      </c>
      <c r="Y22" t="str">
        <f t="shared" si="6"/>
        <v>Não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2460825</v>
      </c>
      <c r="F23">
        <f>IFERROR(VLOOKUP(A23,[1]Monitoramento_Base_somente_disp!$A:$J,9,FALSE),0)</f>
        <v>0</v>
      </c>
      <c r="G23">
        <f>IFERROR(VLOOKUP(A23,[1]Monitoramento_Base_somente_disp!$A:$J,10,FALSE),0)</f>
        <v>0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Não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23954</v>
      </c>
      <c r="E25">
        <f>IFERROR(VLOOKUP(A25,[1]Monitoramento_Base_somente_disp!$A:$J,8,FALSE),0)</f>
        <v>8045934</v>
      </c>
      <c r="F25">
        <f>IFERROR(VLOOKUP(A25,[1]Monitoramento_Base_somente_disp!$A:$J,9,FALSE),0)</f>
        <v>0</v>
      </c>
      <c r="G25">
        <f>IFERROR(VLOOKUP(A25,[1]Monitoramento_Base_somente_disp!$A:$J,10,FALSE),0)</f>
        <v>0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Não</v>
      </c>
      <c r="Y25" t="str">
        <f t="shared" si="6"/>
        <v>Não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3194985</v>
      </c>
      <c r="F26">
        <f>IFERROR(VLOOKUP(A26,[1]Monitoramento_Base_somente_disp!$A:$J,9,FALSE),0)</f>
        <v>0</v>
      </c>
      <c r="G26">
        <f>IFERROR(VLOOKUP(A26,[1]Monitoramento_Base_somente_disp!$A:$J,10,FALSE),0)</f>
        <v>0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>
        <f>IFERROR(VLOOKUP(A26,[3]Sheet1!$A:$G,2,FALSE),0)</f>
        <v>56379</v>
      </c>
      <c r="O26">
        <f>IFERROR(VLOOKUP(A26,[3]Sheet1!$A:$G,3,FALSE),0)</f>
        <v>331648</v>
      </c>
      <c r="P26">
        <f>IFERROR(VLOOKUP(A26,[3]Sheet1!$A:$G,4,FALSE),0)</f>
        <v>0</v>
      </c>
      <c r="Q26">
        <f>IFERROR(VLOOKUP(A26,[3]Sheet1!$A:$G,5,FALSE),0)</f>
        <v>0</v>
      </c>
      <c r="R26">
        <f>IFERROR(VLOOKUP(A26,[3]Sheet1!$A:$G,6,FALSE),0)</f>
        <v>0</v>
      </c>
      <c r="S26">
        <f>IFERROR(VLOOKUP(A26,[3]Sheet1!$A:$G,7,FALSE),0)</f>
        <v>0</v>
      </c>
      <c r="T26" t="str">
        <f t="shared" si="1"/>
        <v>Sim</v>
      </c>
      <c r="U26" t="str">
        <f t="shared" si="2"/>
        <v>Sim</v>
      </c>
      <c r="V26" t="str">
        <f t="shared" si="3"/>
        <v>Não</v>
      </c>
      <c r="W26" t="str">
        <f t="shared" si="4"/>
        <v>Sim</v>
      </c>
      <c r="X26" t="str">
        <f t="shared" si="5"/>
        <v>Não</v>
      </c>
      <c r="Y26" t="str">
        <f t="shared" si="6"/>
        <v>Não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22019</v>
      </c>
      <c r="E27">
        <f>IFERROR(VLOOKUP(A27,[1]Monitoramento_Base_somente_disp!$A:$J,8,FALSE),0)</f>
        <v>6877386</v>
      </c>
      <c r="F27">
        <f>IFERROR(VLOOKUP(A27,[1]Monitoramento_Base_somente_disp!$A:$J,9,FALSE),0)</f>
        <v>0</v>
      </c>
      <c r="G27">
        <f>IFERROR(VLOOKUP(A27,[1]Monitoramento_Base_somente_disp!$A:$J,10,FALSE),0)</f>
        <v>0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Não</v>
      </c>
      <c r="Y27" t="str">
        <f t="shared" si="6"/>
        <v>Não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17441</v>
      </c>
      <c r="E28">
        <f>IFERROR(VLOOKUP(A28,[1]Monitoramento_Base_somente_disp!$A:$J,8,FALSE),0)</f>
        <v>14525366</v>
      </c>
      <c r="F28">
        <f>IFERROR(VLOOKUP(A28,[1]Monitoramento_Base_somente_disp!$A:$J,9,FALSE),0)</f>
        <v>0</v>
      </c>
      <c r="G28">
        <f>IFERROR(VLOOKUP(A28,[1]Monitoramento_Base_somente_disp!$A:$J,10,FALSE),0)</f>
        <v>0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Não</v>
      </c>
      <c r="Y28" t="str">
        <f t="shared" si="6"/>
        <v>Não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5536710</v>
      </c>
      <c r="F29">
        <f>IFERROR(VLOOKUP(A29,[1]Monitoramento_Base_somente_disp!$A:$J,9,FALSE),0)</f>
        <v>0</v>
      </c>
      <c r="G29">
        <f>IFERROR(VLOOKUP(A29,[1]Monitoramento_Base_somente_disp!$A:$J,10,FALSE),0)</f>
        <v>0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>
        <f>IFERROR(VLOOKUP(A29,[3]Sheet1!$A:$G,2,FALSE),0)</f>
        <v>4018</v>
      </c>
      <c r="O29">
        <f>IFERROR(VLOOKUP(A29,[3]Sheet1!$A:$G,3,FALSE),0)</f>
        <v>11608</v>
      </c>
      <c r="P29">
        <f>IFERROR(VLOOKUP(A29,[3]Sheet1!$A:$G,4,FALSE),0)</f>
        <v>0</v>
      </c>
      <c r="Q29">
        <f>IFERROR(VLOOKUP(A29,[3]Sheet1!$A:$G,5,FALSE),0)</f>
        <v>0</v>
      </c>
      <c r="R29">
        <f>IFERROR(VLOOKUP(A29,[3]Sheet1!$A:$G,6,FALSE),0)</f>
        <v>0</v>
      </c>
      <c r="S29">
        <f>IFERROR(VLOOKUP(A29,[3]Sheet1!$A:$G,7,FALSE),0)</f>
        <v>0</v>
      </c>
      <c r="T29" t="str">
        <f t="shared" si="1"/>
        <v>Sim</v>
      </c>
      <c r="U29" t="str">
        <f t="shared" si="2"/>
        <v>Sim</v>
      </c>
      <c r="V29" t="str">
        <f t="shared" si="3"/>
        <v>Não</v>
      </c>
      <c r="W29" t="str">
        <f t="shared" si="4"/>
        <v>Sim</v>
      </c>
      <c r="X29" t="str">
        <f t="shared" si="5"/>
        <v>Não</v>
      </c>
      <c r="Y29" t="str">
        <f t="shared" si="6"/>
        <v>Não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6244</v>
      </c>
      <c r="E30">
        <f>IFERROR(VLOOKUP(A30,[1]Monitoramento_Base_somente_disp!$A:$J,8,FALSE),0)</f>
        <v>2439033</v>
      </c>
      <c r="F30">
        <f>IFERROR(VLOOKUP(A30,[1]Monitoramento_Base_somente_disp!$A:$J,9,FALSE),0)</f>
        <v>0</v>
      </c>
      <c r="G30">
        <f>IFERROR(VLOOKUP(A30,[1]Monitoramento_Base_somente_disp!$A:$J,10,FALSE),0)</f>
        <v>0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Não</v>
      </c>
      <c r="Y30" t="str">
        <f t="shared" si="6"/>
        <v>Não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8870</v>
      </c>
      <c r="E31">
        <f>IFERROR(VLOOKUP(A31,[1]Monitoramento_Base_somente_disp!$A:$J,8,FALSE),0)</f>
        <v>2002014</v>
      </c>
      <c r="F31">
        <f>IFERROR(VLOOKUP(A31,[1]Monitoramento_Base_somente_disp!$A:$J,9,FALSE),0)</f>
        <v>0</v>
      </c>
      <c r="G31">
        <f>IFERROR(VLOOKUP(A31,[1]Monitoramento_Base_somente_disp!$A:$J,10,FALSE),0)</f>
        <v>0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Não</v>
      </c>
      <c r="Y31" t="str">
        <f t="shared" si="6"/>
        <v>Não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0</v>
      </c>
      <c r="E32">
        <f>IFERROR(VLOOKUP(A32,[1]Monitoramento_Base_somente_disp!$A:$J,8,FALSE),0)</f>
        <v>3810915</v>
      </c>
      <c r="F32">
        <f>IFERROR(VLOOKUP(A32,[1]Monitoramento_Base_somente_disp!$A:$J,9,FALSE),0)</f>
        <v>0</v>
      </c>
      <c r="G32">
        <f>IFERROR(VLOOKUP(A32,[1]Monitoramento_Base_somente_disp!$A:$J,10,FALSE),0)</f>
        <v>0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>
        <f>IFERROR(VLOOKUP(A32,[3]Sheet1!$A:$G,2,FALSE),0)</f>
        <v>1103</v>
      </c>
      <c r="O32">
        <f>IFERROR(VLOOKUP(A32,[3]Sheet1!$A:$G,3,FALSE),0)</f>
        <v>20919</v>
      </c>
      <c r="P32">
        <f>IFERROR(VLOOKUP(A32,[3]Sheet1!$A:$G,4,FALSE),0)</f>
        <v>0</v>
      </c>
      <c r="Q32">
        <f>IFERROR(VLOOKUP(A32,[3]Sheet1!$A:$G,5,FALSE),0)</f>
        <v>0</v>
      </c>
      <c r="R32">
        <f>IFERROR(VLOOKUP(A32,[3]Sheet1!$A:$G,6,FALSE),0)</f>
        <v>0</v>
      </c>
      <c r="S32">
        <f>IFERROR(VLOOKUP(A32,[3]Sheet1!$A:$G,7,FALSE),0)</f>
        <v>0</v>
      </c>
      <c r="T32" t="str">
        <f t="shared" si="1"/>
        <v>Sim</v>
      </c>
      <c r="U32" t="str">
        <f t="shared" si="2"/>
        <v>Sim</v>
      </c>
      <c r="V32" t="str">
        <f t="shared" si="3"/>
        <v>Não</v>
      </c>
      <c r="W32" t="str">
        <f t="shared" si="4"/>
        <v>Sim</v>
      </c>
      <c r="X32" t="str">
        <f t="shared" si="5"/>
        <v>Não</v>
      </c>
      <c r="Y32" t="str">
        <f t="shared" si="6"/>
        <v>Não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605419</v>
      </c>
      <c r="F33">
        <f>IFERROR(VLOOKUP(A33,[1]Monitoramento_Base_somente_disp!$A:$J,9,FALSE),0)</f>
        <v>0</v>
      </c>
      <c r="G33">
        <f>IFERROR(VLOOKUP(A33,[1]Monitoramento_Base_somente_disp!$A:$J,10,FALSE),0)</f>
        <v>0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Não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6300819</v>
      </c>
      <c r="F34">
        <f>IFERROR(VLOOKUP(A34,[1]Monitoramento_Base_somente_disp!$A:$J,9,FALSE),0)</f>
        <v>0</v>
      </c>
      <c r="G34">
        <f>IFERROR(VLOOKUP(A34,[1]Monitoramento_Base_somente_disp!$A:$J,10,FALSE),0)</f>
        <v>0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Não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13666</v>
      </c>
      <c r="E35">
        <f>IFERROR(VLOOKUP(A35,[1]Monitoramento_Base_somente_disp!$A:$J,8,FALSE),0)</f>
        <v>11313485</v>
      </c>
      <c r="F35">
        <f>IFERROR(VLOOKUP(A35,[1]Monitoramento_Base_somente_disp!$A:$J,9,FALSE),0)</f>
        <v>0</v>
      </c>
      <c r="G35">
        <f>IFERROR(VLOOKUP(A35,[1]Monitoramento_Base_somente_disp!$A:$J,10,FALSE),0)</f>
        <v>0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Não</v>
      </c>
      <c r="Y35" t="str">
        <f t="shared" si="6"/>
        <v>Não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>
        <f>IFERROR(VLOOKUP(A36,[3]Sheet1!$A:$G,2,FALSE),0)</f>
        <v>0</v>
      </c>
      <c r="O36">
        <f>IFERROR(VLOOKUP(A36,[3]Sheet1!$A:$G,3,FALSE),0)</f>
        <v>0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4852099</v>
      </c>
      <c r="F37">
        <f>IFERROR(VLOOKUP(A37,[1]Monitoramento_Base_somente_disp!$A:$J,9,FALSE),0)</f>
        <v>0</v>
      </c>
      <c r="G37">
        <f>IFERROR(VLOOKUP(A37,[1]Monitoramento_Base_somente_disp!$A:$J,10,FALSE),0)</f>
        <v>0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Não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31165</v>
      </c>
      <c r="E38">
        <f>IFERROR(VLOOKUP(A38,[1]Monitoramento_Base_somente_disp!$A:$J,8,FALSE),0)</f>
        <v>21154139</v>
      </c>
      <c r="F38">
        <f>IFERROR(VLOOKUP(A38,[1]Monitoramento_Base_somente_disp!$A:$J,9,FALSE),0)</f>
        <v>0</v>
      </c>
      <c r="G38">
        <f>IFERROR(VLOOKUP(A38,[1]Monitoramento_Base_somente_disp!$A:$J,10,FALSE),0)</f>
        <v>0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Não</v>
      </c>
      <c r="Y38" t="str">
        <f t="shared" si="6"/>
        <v>Não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10764</v>
      </c>
      <c r="E39">
        <f>IFERROR(VLOOKUP(A39,[1]Monitoramento_Base_somente_disp!$A:$J,8,FALSE),0)</f>
        <v>11720029</v>
      </c>
      <c r="F39">
        <f>IFERROR(VLOOKUP(A39,[1]Monitoramento_Base_somente_disp!$A:$J,9,FALSE),0)</f>
        <v>0</v>
      </c>
      <c r="G39">
        <f>IFERROR(VLOOKUP(A39,[1]Monitoramento_Base_somente_disp!$A:$J,10,FALSE),0)</f>
        <v>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Não</v>
      </c>
      <c r="Y39" t="str">
        <f t="shared" si="6"/>
        <v>Não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54704</v>
      </c>
      <c r="E40">
        <f>IFERROR(VLOOKUP(A40,[1]Monitoramento_Base_somente_disp!$A:$J,8,FALSE),0)</f>
        <v>10747586</v>
      </c>
      <c r="F40">
        <f>IFERROR(VLOOKUP(A40,[1]Monitoramento_Base_somente_disp!$A:$J,9,FALSE),0)</f>
        <v>0</v>
      </c>
      <c r="G40">
        <f>IFERROR(VLOOKUP(A40,[1]Monitoramento_Base_somente_disp!$A:$J,10,FALSE),0)</f>
        <v>0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Não</v>
      </c>
      <c r="Y40" t="str">
        <f t="shared" si="6"/>
        <v>Não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22598</v>
      </c>
      <c r="E41">
        <f>IFERROR(VLOOKUP(A41,[1]Monitoramento_Base_somente_disp!$A:$J,8,FALSE),0)</f>
        <v>12329176</v>
      </c>
      <c r="F41">
        <f>IFERROR(VLOOKUP(A41,[1]Monitoramento_Base_somente_disp!$A:$J,9,FALSE),0)</f>
        <v>0</v>
      </c>
      <c r="G41">
        <f>IFERROR(VLOOKUP(A41,[1]Monitoramento_Base_somente_disp!$A:$J,10,FALSE),0)</f>
        <v>0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Não</v>
      </c>
      <c r="Y41" t="str">
        <f t="shared" si="6"/>
        <v>Não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48577</v>
      </c>
      <c r="E44">
        <f>IFERROR(VLOOKUP(A44,[1]Monitoramento_Base_somente_disp!$A:$J,8,FALSE),0)</f>
        <v>48305067</v>
      </c>
      <c r="F44">
        <f>IFERROR(VLOOKUP(A44,[1]Monitoramento_Base_somente_disp!$A:$J,9,FALSE),0)</f>
        <v>0</v>
      </c>
      <c r="G44">
        <f>IFERROR(VLOOKUP(A44,[1]Monitoramento_Base_somente_disp!$A:$J,10,FALSE),0)</f>
        <v>0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Não</v>
      </c>
      <c r="Y44" t="str">
        <f t="shared" si="6"/>
        <v>Não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19685</v>
      </c>
      <c r="E45">
        <f>IFERROR(VLOOKUP(A45,[1]Monitoramento_Base_somente_disp!$A:$J,8,FALSE),0)</f>
        <v>89150141</v>
      </c>
      <c r="F45">
        <f>IFERROR(VLOOKUP(A45,[1]Monitoramento_Base_somente_disp!$A:$J,9,FALSE),0)</f>
        <v>0</v>
      </c>
      <c r="G45">
        <f>IFERROR(VLOOKUP(A45,[1]Monitoramento_Base_somente_disp!$A:$J,10,FALSE),0)</f>
        <v>0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Não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17474</v>
      </c>
      <c r="E46">
        <f>IFERROR(VLOOKUP(A46,[1]Monitoramento_Base_somente_disp!$A:$J,8,FALSE),0)</f>
        <v>6514488</v>
      </c>
      <c r="F46">
        <f>IFERROR(VLOOKUP(A46,[1]Monitoramento_Base_somente_disp!$A:$J,9,FALSE),0)</f>
        <v>0</v>
      </c>
      <c r="G46">
        <f>IFERROR(VLOOKUP(A46,[1]Monitoramento_Base_somente_disp!$A:$J,10,FALSE),0)</f>
        <v>0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Não</v>
      </c>
      <c r="Y46" t="str">
        <f t="shared" si="6"/>
        <v>Não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30260</v>
      </c>
      <c r="E47">
        <f>IFERROR(VLOOKUP(A47,[1]Monitoramento_Base_somente_disp!$A:$J,8,FALSE),0)</f>
        <v>14147034</v>
      </c>
      <c r="F47">
        <f>IFERROR(VLOOKUP(A47,[1]Monitoramento_Base_somente_disp!$A:$J,9,FALSE),0)</f>
        <v>0</v>
      </c>
      <c r="G47">
        <f>IFERROR(VLOOKUP(A47,[1]Monitoramento_Base_somente_disp!$A:$J,10,FALSE),0)</f>
        <v>0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Não</v>
      </c>
      <c r="Y47" t="str">
        <f t="shared" si="6"/>
        <v>Não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28889042</v>
      </c>
      <c r="J48">
        <f>IFERROR(VLOOKUP(A48,[2]Sheet1!$A:$I,6,FALSE),0)</f>
        <v>0</v>
      </c>
      <c r="K48">
        <f>IFERROR(VLOOKUP(A48,[2]Sheet1!$A:$I,7,FALSE),0)</f>
        <v>0</v>
      </c>
      <c r="L48">
        <f>IFERROR(VLOOKUP(A48,[2]Sheet1!$A:$I,8,FALSE),0)</f>
        <v>0</v>
      </c>
      <c r="M48">
        <f>IFERROR(VLOOKUP(A48,[2]Sheet1!$A:$I,9,FALSE),0)</f>
        <v>0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Não</v>
      </c>
      <c r="W48" t="str">
        <f t="shared" si="4"/>
        <v>Não</v>
      </c>
      <c r="X48" t="str">
        <f t="shared" si="5"/>
        <v>Não</v>
      </c>
      <c r="Y48" t="str">
        <f t="shared" si="6"/>
        <v>Não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522</v>
      </c>
      <c r="E49">
        <f>IFERROR(VLOOKUP(A49,[1]Monitoramento_Base_somente_disp!$A:$J,8,FALSE),0)</f>
        <v>7374578637</v>
      </c>
      <c r="F49">
        <f>IFERROR(VLOOKUP(A49,[1]Monitoramento_Base_somente_disp!$A:$J,9,FALSE),0)</f>
        <v>0</v>
      </c>
      <c r="G49">
        <f>IFERROR(VLOOKUP(A49,[1]Monitoramento_Base_somente_disp!$A:$J,10,FALSE),0)</f>
        <v>0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Sim</v>
      </c>
      <c r="W49" t="str">
        <f t="shared" si="4"/>
        <v>Sim</v>
      </c>
      <c r="X49" t="str">
        <f t="shared" si="5"/>
        <v>Não</v>
      </c>
      <c r="Y49" t="str">
        <f t="shared" si="6"/>
        <v>Não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1338374</v>
      </c>
      <c r="F50">
        <f>IFERROR(VLOOKUP(A50,[1]Monitoramento_Base_somente_disp!$A:$J,9,FALSE),0)</f>
        <v>0</v>
      </c>
      <c r="G50">
        <f>IFERROR(VLOOKUP(A50,[1]Monitoramento_Base_somente_disp!$A:$J,10,FALSE),0)</f>
        <v>0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Não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13413570</v>
      </c>
      <c r="F53">
        <f>IFERROR(VLOOKUP(A53,[1]Monitoramento_Base_somente_disp!$A:$J,9,FALSE),0)</f>
        <v>0</v>
      </c>
      <c r="G53">
        <f>IFERROR(VLOOKUP(A53,[1]Monitoramento_Base_somente_disp!$A:$J,10,FALSE),0)</f>
        <v>0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Não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32876</v>
      </c>
      <c r="E54">
        <f>IFERROR(VLOOKUP(A54,[1]Monitoramento_Base_somente_disp!$A:$J,8,FALSE),0)</f>
        <v>29415816</v>
      </c>
      <c r="F54">
        <f>IFERROR(VLOOKUP(A54,[1]Monitoramento_Base_somente_disp!$A:$J,9,FALSE),0)</f>
        <v>0</v>
      </c>
      <c r="G54">
        <f>IFERROR(VLOOKUP(A54,[1]Monitoramento_Base_somente_disp!$A:$J,10,FALSE),0)</f>
        <v>0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Não</v>
      </c>
      <c r="Y54" t="str">
        <f t="shared" si="6"/>
        <v>Não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7873545</v>
      </c>
      <c r="F57">
        <f>IFERROR(VLOOKUP(A57,[1]Monitoramento_Base_somente_disp!$A:$J,9,FALSE),0)</f>
        <v>0</v>
      </c>
      <c r="G57">
        <f>IFERROR(VLOOKUP(A57,[1]Monitoramento_Base_somente_disp!$A:$J,10,FALSE),0)</f>
        <v>0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Não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1098</v>
      </c>
      <c r="E59">
        <f>IFERROR(VLOOKUP(A59,[1]Monitoramento_Base_somente_disp!$A:$J,8,FALSE),0)</f>
        <v>6056139</v>
      </c>
      <c r="F59">
        <f>IFERROR(VLOOKUP(A59,[1]Monitoramento_Base_somente_disp!$A:$J,9,FALSE),0)</f>
        <v>0</v>
      </c>
      <c r="G59">
        <f>IFERROR(VLOOKUP(A59,[1]Monitoramento_Base_somente_disp!$A:$J,10,FALSE),0)</f>
        <v>0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Não</v>
      </c>
      <c r="Y59" t="str">
        <f t="shared" si="6"/>
        <v>Não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5896590</v>
      </c>
      <c r="F60">
        <f>IFERROR(VLOOKUP(A60,[1]Monitoramento_Base_somente_disp!$A:$J,9,FALSE),0)</f>
        <v>0</v>
      </c>
      <c r="G60">
        <f>IFERROR(VLOOKUP(A60,[1]Monitoramento_Base_somente_disp!$A:$J,10,FALSE),0)</f>
        <v>0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Não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3598665</v>
      </c>
      <c r="F62">
        <f>IFERROR(VLOOKUP(A62,[1]Monitoramento_Base_somente_disp!$A:$J,9,FALSE),0)</f>
        <v>0</v>
      </c>
      <c r="G62">
        <f>IFERROR(VLOOKUP(A62,[1]Monitoramento_Base_somente_disp!$A:$J,10,FALSE),0)</f>
        <v>0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Não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75</v>
      </c>
      <c r="F63">
        <f>IFERROR(VLOOKUP(A63,[1]Monitoramento_Base_somente_disp!$A:$J,9,FALSE),0)</f>
        <v>0</v>
      </c>
      <c r="G63">
        <f>IFERROR(VLOOKUP(A63,[1]Monitoramento_Base_somente_disp!$A:$J,10,FALSE),0)</f>
        <v>0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Não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35521830</v>
      </c>
      <c r="F64">
        <f>IFERROR(VLOOKUP(A64,[1]Monitoramento_Base_somente_disp!$A:$J,9,FALSE),0)</f>
        <v>0</v>
      </c>
      <c r="G64">
        <f>IFERROR(VLOOKUP(A64,[1]Monitoramento_Base_somente_disp!$A:$J,10,FALSE),0)</f>
        <v>0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Não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14487195</v>
      </c>
      <c r="F68">
        <f>IFERROR(VLOOKUP(A68,[1]Monitoramento_Base_somente_disp!$A:$J,9,FALSE),0)</f>
        <v>0</v>
      </c>
      <c r="G68">
        <f>IFERROR(VLOOKUP(A68,[1]Monitoramento_Base_somente_disp!$A:$J,10,FALSE),0)</f>
        <v>0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Não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47025</v>
      </c>
      <c r="E70">
        <f>IFERROR(VLOOKUP(A70,[1]Monitoramento_Base_somente_disp!$A:$J,8,FALSE),0)</f>
        <v>12642583</v>
      </c>
      <c r="F70">
        <f>IFERROR(VLOOKUP(A70,[1]Monitoramento_Base_somente_disp!$A:$J,9,FALSE),0)</f>
        <v>0</v>
      </c>
      <c r="G70">
        <f>IFERROR(VLOOKUP(A70,[1]Monitoramento_Base_somente_disp!$A:$J,10,FALSE),0)</f>
        <v>0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Não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23555</v>
      </c>
      <c r="E73">
        <f>IFERROR(VLOOKUP(A73,[1]Monitoramento_Base_somente_disp!$A:$J,8,FALSE),0)</f>
        <v>7638155</v>
      </c>
      <c r="F73">
        <f>IFERROR(VLOOKUP(A73,[1]Monitoramento_Base_somente_disp!$A:$J,9,FALSE),0)</f>
        <v>0</v>
      </c>
      <c r="G73">
        <f>IFERROR(VLOOKUP(A73,[1]Monitoramento_Base_somente_disp!$A:$J,10,FALSE),0)</f>
        <v>0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Não</v>
      </c>
      <c r="Y73" t="str">
        <f t="shared" si="12"/>
        <v>Não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22494</v>
      </c>
      <c r="E74">
        <f>IFERROR(VLOOKUP(A74,[1]Monitoramento_Base_somente_disp!$A:$J,8,FALSE),0)</f>
        <v>5003206</v>
      </c>
      <c r="F74">
        <f>IFERROR(VLOOKUP(A74,[1]Monitoramento_Base_somente_disp!$A:$J,9,FALSE),0)</f>
        <v>0</v>
      </c>
      <c r="G74">
        <f>IFERROR(VLOOKUP(A74,[1]Monitoramento_Base_somente_disp!$A:$J,10,FALSE),0)</f>
        <v>0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Não</v>
      </c>
      <c r="Y74" t="str">
        <f t="shared" si="12"/>
        <v>Não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19696</v>
      </c>
      <c r="E76">
        <f>IFERROR(VLOOKUP(A76,[1]Monitoramento_Base_somente_disp!$A:$J,8,FALSE),0)</f>
        <v>10926386</v>
      </c>
      <c r="F76">
        <f>IFERROR(VLOOKUP(A76,[1]Monitoramento_Base_somente_disp!$A:$J,9,FALSE),0)</f>
        <v>0</v>
      </c>
      <c r="G76">
        <f>IFERROR(VLOOKUP(A76,[1]Monitoramento_Base_somente_disp!$A:$J,10,FALSE),0)</f>
        <v>0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Não</v>
      </c>
      <c r="Y76" t="str">
        <f t="shared" si="12"/>
        <v>Não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11669</v>
      </c>
      <c r="E81">
        <f>IFERROR(VLOOKUP(A81,[1]Monitoramento_Base_somente_disp!$A:$J,8,FALSE),0)</f>
        <v>27467896</v>
      </c>
      <c r="F81">
        <f>IFERROR(VLOOKUP(A81,[1]Monitoramento_Base_somente_disp!$A:$J,9,FALSE),0)</f>
        <v>0</v>
      </c>
      <c r="G81">
        <f>IFERROR(VLOOKUP(A81,[1]Monitoramento_Base_somente_disp!$A:$J,10,FALSE),0)</f>
        <v>0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Não</v>
      </c>
      <c r="Y81" t="str">
        <f t="shared" si="12"/>
        <v>Não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38347</v>
      </c>
      <c r="E82">
        <f>IFERROR(VLOOKUP(A82,[1]Monitoramento_Base_somente_disp!$A:$J,8,FALSE),0)</f>
        <v>106047443</v>
      </c>
      <c r="F82">
        <f>IFERROR(VLOOKUP(A82,[1]Monitoramento_Base_somente_disp!$A:$J,9,FALSE),0)</f>
        <v>0</v>
      </c>
      <c r="G82">
        <f>IFERROR(VLOOKUP(A82,[1]Monitoramento_Base_somente_disp!$A:$J,10,FALSE),0)</f>
        <v>0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Não</v>
      </c>
      <c r="Y82" t="str">
        <f t="shared" si="12"/>
        <v>Não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28755</v>
      </c>
      <c r="F83">
        <f>IFERROR(VLOOKUP(A83,[1]Monitoramento_Base_somente_disp!$A:$J,9,FALSE),0)</f>
        <v>0</v>
      </c>
      <c r="G83">
        <f>IFERROR(VLOOKUP(A83,[1]Monitoramento_Base_somente_disp!$A:$J,10,FALSE),0)</f>
        <v>0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Não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3622125</v>
      </c>
      <c r="F85">
        <f>IFERROR(VLOOKUP(A85,[1]Monitoramento_Base_somente_disp!$A:$J,9,FALSE),0)</f>
        <v>0</v>
      </c>
      <c r="G85">
        <f>IFERROR(VLOOKUP(A85,[1]Monitoramento_Base_somente_disp!$A:$J,10,FALSE),0)</f>
        <v>0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Não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1246050</v>
      </c>
      <c r="F87">
        <f>IFERROR(VLOOKUP(A87,[1]Monitoramento_Base_somente_disp!$A:$J,9,FALSE),0)</f>
        <v>0</v>
      </c>
      <c r="G87">
        <f>IFERROR(VLOOKUP(A87,[1]Monitoramento_Base_somente_disp!$A:$J,10,FALSE),0)</f>
        <v>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Não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19241145</v>
      </c>
      <c r="F92">
        <f>IFERROR(VLOOKUP(A92,[1]Monitoramento_Base_somente_disp!$A:$J,9,FALSE),0)</f>
        <v>0</v>
      </c>
      <c r="G92">
        <f>IFERROR(VLOOKUP(A92,[1]Monitoramento_Base_somente_disp!$A:$J,10,FALSE),0)</f>
        <v>0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Não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58975</v>
      </c>
      <c r="E93">
        <f>IFERROR(VLOOKUP(A93,[1]Monitoramento_Base_somente_disp!$A:$J,8,FALSE),0)</f>
        <v>16339379</v>
      </c>
      <c r="F93">
        <f>IFERROR(VLOOKUP(A93,[1]Monitoramento_Base_somente_disp!$A:$J,9,FALSE),0)</f>
        <v>0</v>
      </c>
      <c r="G93">
        <f>IFERROR(VLOOKUP(A93,[1]Monitoramento_Base_somente_disp!$A:$J,10,FALSE),0)</f>
        <v>0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Não</v>
      </c>
      <c r="Y93" t="str">
        <f t="shared" si="12"/>
        <v>Não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10849950</v>
      </c>
      <c r="F95">
        <f>IFERROR(VLOOKUP(A95,[1]Monitoramento_Base_somente_disp!$A:$J,9,FALSE),0)</f>
        <v>0</v>
      </c>
      <c r="G95">
        <f>IFERROR(VLOOKUP(A95,[1]Monitoramento_Base_somente_disp!$A:$J,10,FALSE),0)</f>
        <v>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Não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12596415</v>
      </c>
      <c r="F97">
        <f>IFERROR(VLOOKUP(A97,[1]Monitoramento_Base_somente_disp!$A:$J,9,FALSE),0)</f>
        <v>0</v>
      </c>
      <c r="G97">
        <f>IFERROR(VLOOKUP(A97,[1]Monitoramento_Base_somente_disp!$A:$J,10,FALSE),0)</f>
        <v>0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Não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2901870</v>
      </c>
      <c r="F99">
        <f>IFERROR(VLOOKUP(A99,[1]Monitoramento_Base_somente_disp!$A:$J,9,FALSE),0)</f>
        <v>0</v>
      </c>
      <c r="G99">
        <f>IFERROR(VLOOKUP(A99,[1]Monitoramento_Base_somente_disp!$A:$J,10,FALSE),0)</f>
        <v>0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Não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28</v>
      </c>
      <c r="E100">
        <f>IFERROR(VLOOKUP(A100,[1]Monitoramento_Base_somente_disp!$A:$J,8,FALSE),0)</f>
        <v>17275970</v>
      </c>
      <c r="F100">
        <f>IFERROR(VLOOKUP(A100,[1]Monitoramento_Base_somente_disp!$A:$J,9,FALSE),0)</f>
        <v>0</v>
      </c>
      <c r="G100">
        <f>IFERROR(VLOOKUP(A100,[1]Monitoramento_Base_somente_disp!$A:$J,10,FALSE),0)</f>
        <v>0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Sim</v>
      </c>
      <c r="W100" t="str">
        <f t="shared" si="10"/>
        <v>Sim</v>
      </c>
      <c r="X100" t="str">
        <f t="shared" si="11"/>
        <v>Não</v>
      </c>
      <c r="Y100" t="str">
        <f t="shared" si="12"/>
        <v>Não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>
        <f>IFERROR(VLOOKUP(A102,[3]Sheet1!$A:$G,2,FALSE),0)</f>
        <v>22966</v>
      </c>
      <c r="O102">
        <f>IFERROR(VLOOKUP(A102,[3]Sheet1!$A:$G,3,FALSE),0)</f>
        <v>91547</v>
      </c>
      <c r="P102">
        <f>IFERROR(VLOOKUP(A102,[3]Sheet1!$A:$G,4,FALSE),0)</f>
        <v>0</v>
      </c>
      <c r="Q102">
        <f>IFERROR(VLOOKUP(A102,[3]Sheet1!$A:$G,5,FALSE),0)</f>
        <v>0</v>
      </c>
      <c r="R102">
        <f>IFERROR(VLOOKUP(A102,[3]Sheet1!$A:$G,6,FALSE),0)</f>
        <v>0</v>
      </c>
      <c r="S102">
        <f>IFERROR(VLOOKUP(A102,[3]Sheet1!$A:$G,7,FALSE),0)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Não</v>
      </c>
      <c r="W102" t="str">
        <f t="shared" si="10"/>
        <v>Não</v>
      </c>
      <c r="X102" t="str">
        <f t="shared" si="11"/>
        <v>Não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3525</v>
      </c>
      <c r="E103">
        <f>IFERROR(VLOOKUP(A103,[1]Monitoramento_Base_somente_disp!$A:$J,8,FALSE),0)</f>
        <v>3132652</v>
      </c>
      <c r="F103">
        <f>IFERROR(VLOOKUP(A103,[1]Monitoramento_Base_somente_disp!$A:$J,9,FALSE),0)</f>
        <v>0</v>
      </c>
      <c r="G103">
        <f>IFERROR(VLOOKUP(A103,[1]Monitoramento_Base_somente_disp!$A:$J,10,FALSE),0)</f>
        <v>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Não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600</v>
      </c>
      <c r="F104">
        <f>IFERROR(VLOOKUP(A104,[1]Monitoramento_Base_somente_disp!$A:$J,9,FALSE),0)</f>
        <v>0</v>
      </c>
      <c r="G104">
        <f>IFERROR(VLOOKUP(A104,[1]Monitoramento_Base_somente_disp!$A:$J,10,FALSE),0)</f>
        <v>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Não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666750</v>
      </c>
      <c r="F105">
        <f>IFERROR(VLOOKUP(A105,[1]Monitoramento_Base_somente_disp!$A:$J,9,FALSE),0)</f>
        <v>0</v>
      </c>
      <c r="G105">
        <f>IFERROR(VLOOKUP(A105,[1]Monitoramento_Base_somente_disp!$A:$J,10,FALSE),0)</f>
        <v>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Não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8727</v>
      </c>
      <c r="E107">
        <f>IFERROR(VLOOKUP(A107,[1]Monitoramento_Base_somente_disp!$A:$J,8,FALSE),0)</f>
        <v>1831625</v>
      </c>
      <c r="F107">
        <f>IFERROR(VLOOKUP(A107,[1]Monitoramento_Base_somente_disp!$A:$J,9,FALSE),0)</f>
        <v>0</v>
      </c>
      <c r="G107">
        <f>IFERROR(VLOOKUP(A107,[1]Monitoramento_Base_somente_disp!$A:$J,10,FALSE),0)</f>
        <v>0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Não</v>
      </c>
      <c r="Y107" t="str">
        <f t="shared" si="12"/>
        <v>Não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45690615</v>
      </c>
      <c r="F108">
        <f>IFERROR(VLOOKUP(A108,[1]Monitoramento_Base_somente_disp!$A:$J,9,FALSE),0)</f>
        <v>0</v>
      </c>
      <c r="G108">
        <f>IFERROR(VLOOKUP(A108,[1]Monitoramento_Base_somente_disp!$A:$J,10,FALSE),0)</f>
        <v>0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Não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2733480</v>
      </c>
      <c r="F109">
        <f>IFERROR(VLOOKUP(A109,[1]Monitoramento_Base_somente_disp!$A:$J,9,FALSE),0)</f>
        <v>0</v>
      </c>
      <c r="G109">
        <f>IFERROR(VLOOKUP(A109,[1]Monitoramento_Base_somente_disp!$A:$J,10,FALSE),0)</f>
        <v>0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Não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20618</v>
      </c>
      <c r="E111">
        <f>IFERROR(VLOOKUP(A111,[1]Monitoramento_Base_somente_disp!$A:$J,8,FALSE),0)</f>
        <v>16711372</v>
      </c>
      <c r="F111">
        <f>IFERROR(VLOOKUP(A111,[1]Monitoramento_Base_somente_disp!$A:$J,9,FALSE),0)</f>
        <v>0</v>
      </c>
      <c r="G111">
        <f>IFERROR(VLOOKUP(A111,[1]Monitoramento_Base_somente_disp!$A:$J,10,FALSE),0)</f>
        <v>0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Não</v>
      </c>
      <c r="Y111" t="str">
        <f t="shared" si="12"/>
        <v>Não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27684</v>
      </c>
      <c r="E113">
        <f>IFERROR(VLOOKUP(A113,[1]Monitoramento_Base_somente_disp!$A:$J,8,FALSE),0)</f>
        <v>4426885</v>
      </c>
      <c r="F113">
        <f>IFERROR(VLOOKUP(A113,[1]Monitoramento_Base_somente_disp!$A:$J,9,FALSE),0)</f>
        <v>0</v>
      </c>
      <c r="G113">
        <f>IFERROR(VLOOKUP(A113,[1]Monitoramento_Base_somente_disp!$A:$J,10,FALSE),0)</f>
        <v>0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Não</v>
      </c>
      <c r="Y113" t="str">
        <f t="shared" si="12"/>
        <v>Não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2211</v>
      </c>
      <c r="E115">
        <f>IFERROR(VLOOKUP(A115,[1]Monitoramento_Base_somente_disp!$A:$J,8,FALSE),0)</f>
        <v>55745698</v>
      </c>
      <c r="F115">
        <f>IFERROR(VLOOKUP(A115,[1]Monitoramento_Base_somente_disp!$A:$J,9,FALSE),0)</f>
        <v>0</v>
      </c>
      <c r="G115">
        <f>IFERROR(VLOOKUP(A115,[1]Monitoramento_Base_somente_disp!$A:$J,10,FALSE),0)</f>
        <v>0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Não</v>
      </c>
      <c r="Y115" t="str">
        <f t="shared" si="12"/>
        <v>Não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4</v>
      </c>
      <c r="E118">
        <f>IFERROR(VLOOKUP(A118,[1]Monitoramento_Base_somente_disp!$A:$J,8,FALSE),0)</f>
        <v>2538494</v>
      </c>
      <c r="F118">
        <f>IFERROR(VLOOKUP(A118,[1]Monitoramento_Base_somente_disp!$A:$J,9,FALSE),0)</f>
        <v>0</v>
      </c>
      <c r="G118">
        <f>IFERROR(VLOOKUP(A118,[1]Monitoramento_Base_somente_disp!$A:$J,10,FALSE),0)</f>
        <v>0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Não</v>
      </c>
      <c r="Y118" t="str">
        <f t="shared" si="12"/>
        <v>Não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1652895</v>
      </c>
      <c r="F120">
        <f>IFERROR(VLOOKUP(A120,[1]Monitoramento_Base_somente_disp!$A:$J,9,FALSE),0)</f>
        <v>0</v>
      </c>
      <c r="G120">
        <f>IFERROR(VLOOKUP(A120,[1]Monitoramento_Base_somente_disp!$A:$J,10,FALSE),0)</f>
        <v>0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Não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17925</v>
      </c>
      <c r="F121">
        <f>IFERROR(VLOOKUP(A121,[1]Monitoramento_Base_somente_disp!$A:$J,9,FALSE),0)</f>
        <v>0</v>
      </c>
      <c r="G121">
        <f>IFERROR(VLOOKUP(A121,[1]Monitoramento_Base_somente_disp!$A:$J,10,FALSE),0)</f>
        <v>0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Não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41010570</v>
      </c>
      <c r="F122">
        <f>IFERROR(VLOOKUP(A122,[1]Monitoramento_Base_somente_disp!$A:$J,9,FALSE),0)</f>
        <v>0</v>
      </c>
      <c r="G122">
        <f>IFERROR(VLOOKUP(A122,[1]Monitoramento_Base_somente_disp!$A:$J,10,FALSE),0)</f>
        <v>0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Não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4625</v>
      </c>
      <c r="E123">
        <f>IFERROR(VLOOKUP(A123,[1]Monitoramento_Base_somente_disp!$A:$J,8,FALSE),0)</f>
        <v>10075477</v>
      </c>
      <c r="F123">
        <f>IFERROR(VLOOKUP(A123,[1]Monitoramento_Base_somente_disp!$A:$J,9,FALSE),0)</f>
        <v>0</v>
      </c>
      <c r="G123">
        <f>IFERROR(VLOOKUP(A123,[1]Monitoramento_Base_somente_disp!$A:$J,10,FALSE),0)</f>
        <v>0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Não</v>
      </c>
      <c r="Y123" t="str">
        <f t="shared" si="12"/>
        <v>Não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34500</v>
      </c>
      <c r="F124">
        <f>IFERROR(VLOOKUP(A124,[1]Monitoramento_Base_somente_disp!$A:$J,9,FALSE),0)</f>
        <v>0</v>
      </c>
      <c r="G124">
        <f>IFERROR(VLOOKUP(A124,[1]Monitoramento_Base_somente_disp!$A:$J,10,FALSE),0)</f>
        <v>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Não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2058795</v>
      </c>
      <c r="F125">
        <f>IFERROR(VLOOKUP(A125,[1]Monitoramento_Base_somente_disp!$A:$J,9,FALSE),0)</f>
        <v>0</v>
      </c>
      <c r="G125">
        <f>IFERROR(VLOOKUP(A125,[1]Monitoramento_Base_somente_disp!$A:$J,10,FALSE),0)</f>
        <v>0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Não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2519580</v>
      </c>
      <c r="F126">
        <f>IFERROR(VLOOKUP(A126,[1]Monitoramento_Base_somente_disp!$A:$J,9,FALSE),0)</f>
        <v>0</v>
      </c>
      <c r="G126">
        <f>IFERROR(VLOOKUP(A126,[1]Monitoramento_Base_somente_disp!$A:$J,10,FALSE),0)</f>
        <v>0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Não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4382</v>
      </c>
      <c r="E128">
        <f>IFERROR(VLOOKUP(A128,[1]Monitoramento_Base_somente_disp!$A:$J,8,FALSE),0)</f>
        <v>733287</v>
      </c>
      <c r="F128">
        <f>IFERROR(VLOOKUP(A128,[1]Monitoramento_Base_somente_disp!$A:$J,9,FALSE),0)</f>
        <v>0</v>
      </c>
      <c r="G128">
        <f>IFERROR(VLOOKUP(A128,[1]Monitoramento_Base_somente_disp!$A:$J,10,FALSE),0)</f>
        <v>0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Não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13531</v>
      </c>
      <c r="E129">
        <f>IFERROR(VLOOKUP(A129,[1]Monitoramento_Base_somente_disp!$A:$J,8,FALSE),0)</f>
        <v>25168768</v>
      </c>
      <c r="F129">
        <f>IFERROR(VLOOKUP(A129,[1]Monitoramento_Base_somente_disp!$A:$J,9,FALSE),0)</f>
        <v>0</v>
      </c>
      <c r="G129">
        <f>IFERROR(VLOOKUP(A129,[1]Monitoramento_Base_somente_disp!$A:$J,10,FALSE),0)</f>
        <v>0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Não</v>
      </c>
      <c r="Y129" t="str">
        <f t="shared" si="12"/>
        <v>Não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1099110</v>
      </c>
      <c r="F131">
        <f>IFERROR(VLOOKUP(A131,[1]Monitoramento_Base_somente_disp!$A:$J,9,FALSE),0)</f>
        <v>0</v>
      </c>
      <c r="G131">
        <f>IFERROR(VLOOKUP(A131,[1]Monitoramento_Base_somente_disp!$A:$J,10,FALSE),0)</f>
        <v>0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Não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11802</v>
      </c>
      <c r="E134">
        <f>IFERROR(VLOOKUP(A134,[1]Monitoramento_Base_somente_disp!$A:$J,8,FALSE),0)</f>
        <v>5187386</v>
      </c>
      <c r="F134">
        <f>IFERROR(VLOOKUP(A134,[1]Monitoramento_Base_somente_disp!$A:$J,9,FALSE),0)</f>
        <v>0</v>
      </c>
      <c r="G134">
        <f>IFERROR(VLOOKUP(A134,[1]Monitoramento_Base_somente_disp!$A:$J,10,FALSE),0)</f>
        <v>0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Não</v>
      </c>
      <c r="Y134" t="str">
        <f t="shared" ref="Y134:Y197" si="18">IF(G134+M134+S134&gt;0,"Sim","Não")</f>
        <v>Não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24281805</v>
      </c>
      <c r="F135">
        <f>IFERROR(VLOOKUP(A135,[1]Monitoramento_Base_somente_disp!$A:$J,9,FALSE),0)</f>
        <v>0</v>
      </c>
      <c r="G135">
        <f>IFERROR(VLOOKUP(A135,[1]Monitoramento_Base_somente_disp!$A:$J,10,FALSE),0)</f>
        <v>0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Não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433605</v>
      </c>
      <c r="F136">
        <f>IFERROR(VLOOKUP(A136,[1]Monitoramento_Base_somente_disp!$A:$J,9,FALSE),0)</f>
        <v>0</v>
      </c>
      <c r="G136">
        <f>IFERROR(VLOOKUP(A136,[1]Monitoramento_Base_somente_disp!$A:$J,10,FALSE),0)</f>
        <v>0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Não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8566770</v>
      </c>
      <c r="F138">
        <f>IFERROR(VLOOKUP(A138,[1]Monitoramento_Base_somente_disp!$A:$J,9,FALSE),0)</f>
        <v>0</v>
      </c>
      <c r="G138">
        <f>IFERROR(VLOOKUP(A138,[1]Monitoramento_Base_somente_disp!$A:$J,10,FALSE),0)</f>
        <v>0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Não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100250</v>
      </c>
      <c r="E139">
        <f>IFERROR(VLOOKUP(A139,[1]Monitoramento_Base_somente_disp!$A:$J,8,FALSE),0)</f>
        <v>2415068352</v>
      </c>
      <c r="F139">
        <f>IFERROR(VLOOKUP(A139,[1]Monitoramento_Base_somente_disp!$A:$J,9,FALSE),0)</f>
        <v>0</v>
      </c>
      <c r="G139">
        <f>IFERROR(VLOOKUP(A139,[1]Monitoramento_Base_somente_disp!$A:$J,10,FALSE),0)</f>
        <v>0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Não</v>
      </c>
      <c r="Y139" t="str">
        <f t="shared" si="18"/>
        <v>Não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1105515</v>
      </c>
      <c r="F140">
        <f>IFERROR(VLOOKUP(A140,[1]Monitoramento_Base_somente_disp!$A:$J,9,FALSE),0)</f>
        <v>0</v>
      </c>
      <c r="G140">
        <f>IFERROR(VLOOKUP(A140,[1]Monitoramento_Base_somente_disp!$A:$J,10,FALSE),0)</f>
        <v>0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Não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4160</v>
      </c>
      <c r="E141">
        <f>IFERROR(VLOOKUP(A141,[1]Monitoramento_Base_somente_disp!$A:$J,8,FALSE),0)</f>
        <v>2802508</v>
      </c>
      <c r="F141">
        <f>IFERROR(VLOOKUP(A141,[1]Monitoramento_Base_somente_disp!$A:$J,9,FALSE),0)</f>
        <v>0</v>
      </c>
      <c r="G141">
        <f>IFERROR(VLOOKUP(A141,[1]Monitoramento_Base_somente_disp!$A:$J,10,FALSE),0)</f>
        <v>0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Não</v>
      </c>
      <c r="Y141" t="str">
        <f t="shared" si="18"/>
        <v>Não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8474310</v>
      </c>
      <c r="F142">
        <f>IFERROR(VLOOKUP(A142,[1]Monitoramento_Base_somente_disp!$A:$J,9,FALSE),0)</f>
        <v>0</v>
      </c>
      <c r="G142">
        <f>IFERROR(VLOOKUP(A142,[1]Monitoramento_Base_somente_disp!$A:$J,10,FALSE),0)</f>
        <v>0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Não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4343685</v>
      </c>
      <c r="F143">
        <f>IFERROR(VLOOKUP(A143,[1]Monitoramento_Base_somente_disp!$A:$J,9,FALSE),0)</f>
        <v>0</v>
      </c>
      <c r="G143">
        <f>IFERROR(VLOOKUP(A143,[1]Monitoramento_Base_somente_disp!$A:$J,10,FALSE),0)</f>
        <v>0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Não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1702875</v>
      </c>
      <c r="F144">
        <f>IFERROR(VLOOKUP(A144,[1]Monitoramento_Base_somente_disp!$A:$J,9,FALSE),0)</f>
        <v>0</v>
      </c>
      <c r="G144">
        <f>IFERROR(VLOOKUP(A144,[1]Monitoramento_Base_somente_disp!$A:$J,10,FALSE),0)</f>
        <v>0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Não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6507</v>
      </c>
      <c r="E147">
        <f>IFERROR(VLOOKUP(A147,[1]Monitoramento_Base_somente_disp!$A:$J,8,FALSE),0)</f>
        <v>8551369</v>
      </c>
      <c r="F147">
        <f>IFERROR(VLOOKUP(A147,[1]Monitoramento_Base_somente_disp!$A:$J,9,FALSE),0)</f>
        <v>0</v>
      </c>
      <c r="G147">
        <f>IFERROR(VLOOKUP(A147,[1]Monitoramento_Base_somente_disp!$A:$J,10,FALSE),0)</f>
        <v>0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Não</v>
      </c>
      <c r="Y147" t="str">
        <f t="shared" si="18"/>
        <v>Não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2299440</v>
      </c>
      <c r="F148">
        <f>IFERROR(VLOOKUP(A148,[1]Monitoramento_Base_somente_disp!$A:$J,9,FALSE),0)</f>
        <v>0</v>
      </c>
      <c r="G148">
        <f>IFERROR(VLOOKUP(A148,[1]Monitoramento_Base_somente_disp!$A:$J,10,FALSE),0)</f>
        <v>0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Não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6064560</v>
      </c>
      <c r="F149">
        <f>IFERROR(VLOOKUP(A149,[1]Monitoramento_Base_somente_disp!$A:$J,9,FALSE),0)</f>
        <v>0</v>
      </c>
      <c r="G149">
        <f>IFERROR(VLOOKUP(A149,[1]Monitoramento_Base_somente_disp!$A:$J,10,FALSE),0)</f>
        <v>0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Não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1721820</v>
      </c>
      <c r="F150">
        <f>IFERROR(VLOOKUP(A150,[1]Monitoramento_Base_somente_disp!$A:$J,9,FALSE),0)</f>
        <v>0</v>
      </c>
      <c r="G150">
        <f>IFERROR(VLOOKUP(A150,[1]Monitoramento_Base_somente_disp!$A:$J,10,FALSE),0)</f>
        <v>0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Não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1681155</v>
      </c>
      <c r="F153">
        <f>IFERROR(VLOOKUP(A153,[1]Monitoramento_Base_somente_disp!$A:$J,9,FALSE),0)</f>
        <v>0</v>
      </c>
      <c r="G153">
        <f>IFERROR(VLOOKUP(A153,[1]Monitoramento_Base_somente_disp!$A:$J,10,FALSE),0)</f>
        <v>0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Não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32705</v>
      </c>
      <c r="E154">
        <f>IFERROR(VLOOKUP(A154,[1]Monitoramento_Base_somente_disp!$A:$J,8,FALSE),0)</f>
        <v>19763949</v>
      </c>
      <c r="F154">
        <f>IFERROR(VLOOKUP(A154,[1]Monitoramento_Base_somente_disp!$A:$J,9,FALSE),0)</f>
        <v>0</v>
      </c>
      <c r="G154">
        <f>IFERROR(VLOOKUP(A154,[1]Monitoramento_Base_somente_disp!$A:$J,10,FALSE),0)</f>
        <v>0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Não</v>
      </c>
      <c r="Y154" t="str">
        <f t="shared" si="18"/>
        <v>Não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179490</v>
      </c>
      <c r="F155">
        <f>IFERROR(VLOOKUP(A155,[1]Monitoramento_Base_somente_disp!$A:$J,9,FALSE),0)</f>
        <v>0</v>
      </c>
      <c r="G155">
        <f>IFERROR(VLOOKUP(A155,[1]Monitoramento_Base_somente_disp!$A:$J,10,FALSE),0)</f>
        <v>0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Não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4131900</v>
      </c>
      <c r="F158">
        <f>IFERROR(VLOOKUP(A158,[1]Monitoramento_Base_somente_disp!$A:$J,9,FALSE),0)</f>
        <v>0</v>
      </c>
      <c r="G158">
        <f>IFERROR(VLOOKUP(A158,[1]Monitoramento_Base_somente_disp!$A:$J,10,FALSE),0)</f>
        <v>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Não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1816950</v>
      </c>
      <c r="F159">
        <f>IFERROR(VLOOKUP(A159,[1]Monitoramento_Base_somente_disp!$A:$J,9,FALSE),0)</f>
        <v>0</v>
      </c>
      <c r="G159">
        <f>IFERROR(VLOOKUP(A159,[1]Monitoramento_Base_somente_disp!$A:$J,10,FALSE),0)</f>
        <v>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Não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37732</v>
      </c>
      <c r="E165">
        <f>IFERROR(VLOOKUP(A165,[1]Monitoramento_Base_somente_disp!$A:$J,8,FALSE),0)</f>
        <v>13517122</v>
      </c>
      <c r="F165">
        <f>IFERROR(VLOOKUP(A165,[1]Monitoramento_Base_somente_disp!$A:$J,9,FALSE),0)</f>
        <v>0</v>
      </c>
      <c r="G165">
        <f>IFERROR(VLOOKUP(A165,[1]Monitoramento_Base_somente_disp!$A:$J,10,FALSE),0)</f>
        <v>0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Não</v>
      </c>
      <c r="Y165" t="str">
        <f t="shared" si="18"/>
        <v>Não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6308</v>
      </c>
      <c r="E167">
        <f>IFERROR(VLOOKUP(A167,[1]Monitoramento_Base_somente_disp!$A:$J,8,FALSE),0)</f>
        <v>9775050</v>
      </c>
      <c r="F167">
        <f>IFERROR(VLOOKUP(A167,[1]Monitoramento_Base_somente_disp!$A:$J,9,FALSE),0)</f>
        <v>0</v>
      </c>
      <c r="G167">
        <f>IFERROR(VLOOKUP(A167,[1]Monitoramento_Base_somente_disp!$A:$J,10,FALSE),0)</f>
        <v>0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Não</v>
      </c>
      <c r="Y167" t="str">
        <f t="shared" si="18"/>
        <v>Não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1424265</v>
      </c>
      <c r="F168">
        <f>IFERROR(VLOOKUP(A168,[1]Monitoramento_Base_somente_disp!$A:$J,9,FALSE),0)</f>
        <v>0</v>
      </c>
      <c r="G168">
        <f>IFERROR(VLOOKUP(A168,[1]Monitoramento_Base_somente_disp!$A:$J,10,FALSE),0)</f>
        <v>0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Não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12231975</v>
      </c>
      <c r="F169">
        <f>IFERROR(VLOOKUP(A169,[1]Monitoramento_Base_somente_disp!$A:$J,9,FALSE),0)</f>
        <v>0</v>
      </c>
      <c r="G169">
        <f>IFERROR(VLOOKUP(A169,[1]Monitoramento_Base_somente_disp!$A:$J,10,FALSE),0)</f>
        <v>0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Não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381660</v>
      </c>
      <c r="F170">
        <f>IFERROR(VLOOKUP(A170,[1]Monitoramento_Base_somente_disp!$A:$J,9,FALSE),0)</f>
        <v>0</v>
      </c>
      <c r="G170">
        <f>IFERROR(VLOOKUP(A170,[1]Monitoramento_Base_somente_disp!$A:$J,10,FALSE),0)</f>
        <v>0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Não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46080</v>
      </c>
      <c r="F171">
        <f>IFERROR(VLOOKUP(A171,[1]Monitoramento_Base_somente_disp!$A:$J,9,FALSE),0)</f>
        <v>0</v>
      </c>
      <c r="G171">
        <f>IFERROR(VLOOKUP(A171,[1]Monitoramento_Base_somente_disp!$A:$J,10,FALSE),0)</f>
        <v>0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Não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36083</v>
      </c>
      <c r="E172">
        <f>IFERROR(VLOOKUP(A172,[1]Monitoramento_Base_somente_disp!$A:$J,8,FALSE),0)</f>
        <v>36921965</v>
      </c>
      <c r="F172">
        <f>IFERROR(VLOOKUP(A172,[1]Monitoramento_Base_somente_disp!$A:$J,9,FALSE),0)</f>
        <v>0</v>
      </c>
      <c r="G172">
        <f>IFERROR(VLOOKUP(A172,[1]Monitoramento_Base_somente_disp!$A:$J,10,FALSE),0)</f>
        <v>0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Não</v>
      </c>
      <c r="Y172" t="str">
        <f t="shared" si="18"/>
        <v>Não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10178</v>
      </c>
      <c r="E173">
        <f>IFERROR(VLOOKUP(A173,[1]Monitoramento_Base_somente_disp!$A:$J,8,FALSE),0)</f>
        <v>789218</v>
      </c>
      <c r="F173">
        <f>IFERROR(VLOOKUP(A173,[1]Monitoramento_Base_somente_disp!$A:$J,9,FALSE),0)</f>
        <v>0</v>
      </c>
      <c r="G173">
        <f>IFERROR(VLOOKUP(A173,[1]Monitoramento_Base_somente_disp!$A:$J,10,FALSE),0)</f>
        <v>0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Não</v>
      </c>
      <c r="Y173" t="str">
        <f t="shared" si="18"/>
        <v>Não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3051</v>
      </c>
      <c r="E174">
        <f>IFERROR(VLOOKUP(A174,[1]Monitoramento_Base_somente_disp!$A:$J,8,FALSE),0)</f>
        <v>1880342</v>
      </c>
      <c r="F174">
        <f>IFERROR(VLOOKUP(A174,[1]Monitoramento_Base_somente_disp!$A:$J,9,FALSE),0)</f>
        <v>0</v>
      </c>
      <c r="G174">
        <f>IFERROR(VLOOKUP(A174,[1]Monitoramento_Base_somente_disp!$A:$J,10,FALSE),0)</f>
        <v>0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Não</v>
      </c>
      <c r="Y174" t="str">
        <f t="shared" si="18"/>
        <v>Não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40425</v>
      </c>
      <c r="F175">
        <f>IFERROR(VLOOKUP(A175,[1]Monitoramento_Base_somente_disp!$A:$J,9,FALSE),0)</f>
        <v>0</v>
      </c>
      <c r="G175">
        <f>IFERROR(VLOOKUP(A175,[1]Monitoramento_Base_somente_disp!$A:$J,10,FALSE),0)</f>
        <v>0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Não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4019360</v>
      </c>
      <c r="F178">
        <f>IFERROR(VLOOKUP(A178,[1]Monitoramento_Base_somente_disp!$A:$J,9,FALSE),0)</f>
        <v>0</v>
      </c>
      <c r="G178">
        <f>IFERROR(VLOOKUP(A178,[1]Monitoramento_Base_somente_disp!$A:$J,10,FALSE),0)</f>
        <v>0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Não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5822</v>
      </c>
      <c r="E179">
        <f>IFERROR(VLOOKUP(A179,[1]Monitoramento_Base_somente_disp!$A:$J,8,FALSE),0)</f>
        <v>2401438</v>
      </c>
      <c r="F179">
        <f>IFERROR(VLOOKUP(A179,[1]Monitoramento_Base_somente_disp!$A:$J,9,FALSE),0)</f>
        <v>0</v>
      </c>
      <c r="G179">
        <f>IFERROR(VLOOKUP(A179,[1]Monitoramento_Base_somente_disp!$A:$J,10,FALSE),0)</f>
        <v>0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Não</v>
      </c>
      <c r="Y179" t="str">
        <f t="shared" si="18"/>
        <v>Não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770760</v>
      </c>
      <c r="F181">
        <f>IFERROR(VLOOKUP(A181,[1]Monitoramento_Base_somente_disp!$A:$J,9,FALSE),0)</f>
        <v>0</v>
      </c>
      <c r="G181">
        <f>IFERROR(VLOOKUP(A181,[1]Monitoramento_Base_somente_disp!$A:$J,10,FALSE),0)</f>
        <v>0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Não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512025</v>
      </c>
      <c r="F185">
        <f>IFERROR(VLOOKUP(A185,[1]Monitoramento_Base_somente_disp!$A:$J,9,FALSE),0)</f>
        <v>0</v>
      </c>
      <c r="G185">
        <f>IFERROR(VLOOKUP(A185,[1]Monitoramento_Base_somente_disp!$A:$J,10,FALSE),0)</f>
        <v>0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Não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4081470</v>
      </c>
      <c r="F186">
        <f>IFERROR(VLOOKUP(A186,[1]Monitoramento_Base_somente_disp!$A:$J,9,FALSE),0)</f>
        <v>0</v>
      </c>
      <c r="G186">
        <f>IFERROR(VLOOKUP(A186,[1]Monitoramento_Base_somente_disp!$A:$J,10,FALSE),0)</f>
        <v>0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Não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48076</v>
      </c>
      <c r="E187">
        <f>IFERROR(VLOOKUP(A187,[1]Monitoramento_Base_somente_disp!$A:$J,8,FALSE),0)</f>
        <v>59037914</v>
      </c>
      <c r="F187">
        <f>IFERROR(VLOOKUP(A187,[1]Monitoramento_Base_somente_disp!$A:$J,9,FALSE),0)</f>
        <v>0</v>
      </c>
      <c r="G187">
        <f>IFERROR(VLOOKUP(A187,[1]Monitoramento_Base_somente_disp!$A:$J,10,FALSE),0)</f>
        <v>0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Não</v>
      </c>
      <c r="Y187" t="str">
        <f t="shared" si="18"/>
        <v>Não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3850035</v>
      </c>
      <c r="F188">
        <f>IFERROR(VLOOKUP(A188,[1]Monitoramento_Base_somente_disp!$A:$J,9,FALSE),0)</f>
        <v>0</v>
      </c>
      <c r="G188">
        <f>IFERROR(VLOOKUP(A188,[1]Monitoramento_Base_somente_disp!$A:$J,10,FALSE),0)</f>
        <v>0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Não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3443670</v>
      </c>
      <c r="F190">
        <f>IFERROR(VLOOKUP(A190,[1]Monitoramento_Base_somente_disp!$A:$J,9,FALSE),0)</f>
        <v>0</v>
      </c>
      <c r="G190">
        <f>IFERROR(VLOOKUP(A190,[1]Monitoramento_Base_somente_disp!$A:$J,10,FALSE),0)</f>
        <v>0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Não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1143120</v>
      </c>
      <c r="F191">
        <f>IFERROR(VLOOKUP(A191,[1]Monitoramento_Base_somente_disp!$A:$J,9,FALSE),0)</f>
        <v>0</v>
      </c>
      <c r="G191">
        <f>IFERROR(VLOOKUP(A191,[1]Monitoramento_Base_somente_disp!$A:$J,10,FALSE),0)</f>
        <v>0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Não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5762025</v>
      </c>
      <c r="F192">
        <f>IFERROR(VLOOKUP(A192,[1]Monitoramento_Base_somente_disp!$A:$J,9,FALSE),0)</f>
        <v>0</v>
      </c>
      <c r="G192">
        <f>IFERROR(VLOOKUP(A192,[1]Monitoramento_Base_somente_disp!$A:$J,10,FALSE),0)</f>
        <v>0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Não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116340</v>
      </c>
      <c r="F193">
        <f>IFERROR(VLOOKUP(A193,[1]Monitoramento_Base_somente_disp!$A:$J,9,FALSE),0)</f>
        <v>0</v>
      </c>
      <c r="G193">
        <f>IFERROR(VLOOKUP(A193,[1]Monitoramento_Base_somente_disp!$A:$J,10,FALSE),0)</f>
        <v>0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Não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23215605</v>
      </c>
      <c r="F197">
        <f>IFERROR(VLOOKUP(A197,[1]Monitoramento_Base_somente_disp!$A:$J,9,FALSE),0)</f>
        <v>0</v>
      </c>
      <c r="G197">
        <f>IFERROR(VLOOKUP(A197,[1]Monitoramento_Base_somente_disp!$A:$J,10,FALSE),0)</f>
        <v>0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Não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1060560</v>
      </c>
      <c r="F198">
        <f>IFERROR(VLOOKUP(A198,[1]Monitoramento_Base_somente_disp!$A:$J,9,FALSE),0)</f>
        <v>0</v>
      </c>
      <c r="G198">
        <f>IFERROR(VLOOKUP(A198,[1]Monitoramento_Base_somente_disp!$A:$J,10,FALSE),0)</f>
        <v>0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Não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209330</v>
      </c>
      <c r="E199">
        <f>IFERROR(VLOOKUP(A199,[1]Monitoramento_Base_somente_disp!$A:$J,8,FALSE),0)</f>
        <v>7571693</v>
      </c>
      <c r="F199">
        <f>IFERROR(VLOOKUP(A199,[1]Monitoramento_Base_somente_disp!$A:$J,9,FALSE),0)</f>
        <v>0</v>
      </c>
      <c r="G199">
        <f>IFERROR(VLOOKUP(A199,[1]Monitoramento_Base_somente_disp!$A:$J,10,FALSE),0)</f>
        <v>0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Não</v>
      </c>
      <c r="Y199" t="str">
        <f t="shared" si="24"/>
        <v>Não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1851810</v>
      </c>
      <c r="F200">
        <f>IFERROR(VLOOKUP(A200,[1]Monitoramento_Base_somente_disp!$A:$J,9,FALSE),0)</f>
        <v>0</v>
      </c>
      <c r="G200">
        <f>IFERROR(VLOOKUP(A200,[1]Monitoramento_Base_somente_disp!$A:$J,10,FALSE),0)</f>
        <v>0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Não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12432200</v>
      </c>
      <c r="F203">
        <f>IFERROR(VLOOKUP(A203,[1]Monitoramento_Base_somente_disp!$A:$J,9,FALSE),0)</f>
        <v>0</v>
      </c>
      <c r="G203">
        <f>IFERROR(VLOOKUP(A203,[1]Monitoramento_Base_somente_disp!$A:$J,10,FALSE),0)</f>
        <v>0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Não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628533</v>
      </c>
      <c r="F204">
        <f>IFERROR(VLOOKUP(A204,[1]Monitoramento_Base_somente_disp!$A:$J,9,FALSE),0)</f>
        <v>0</v>
      </c>
      <c r="G204">
        <f>IFERROR(VLOOKUP(A204,[1]Monitoramento_Base_somente_disp!$A:$J,10,FALSE),0)</f>
        <v>0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Não</v>
      </c>
      <c r="Y204" t="str">
        <f t="shared" si="24"/>
        <v>Não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4158075</v>
      </c>
      <c r="F205">
        <f>IFERROR(VLOOKUP(A205,[1]Monitoramento_Base_somente_disp!$A:$J,9,FALSE),0)</f>
        <v>0</v>
      </c>
      <c r="G205">
        <f>IFERROR(VLOOKUP(A205,[1]Monitoramento_Base_somente_disp!$A:$J,10,FALSE),0)</f>
        <v>0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Não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9076792</v>
      </c>
      <c r="F206">
        <f>IFERROR(VLOOKUP(A206,[1]Monitoramento_Base_somente_disp!$A:$J,9,FALSE),0)</f>
        <v>0</v>
      </c>
      <c r="G206">
        <f>IFERROR(VLOOKUP(A206,[1]Monitoramento_Base_somente_disp!$A:$J,10,FALSE),0)</f>
        <v>0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Não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19603735</v>
      </c>
      <c r="F208">
        <f>IFERROR(VLOOKUP(A208,[1]Monitoramento_Base_somente_disp!$A:$J,9,FALSE),0)</f>
        <v>0</v>
      </c>
      <c r="G208">
        <f>IFERROR(VLOOKUP(A208,[1]Monitoramento_Base_somente_disp!$A:$J,10,FALSE),0)</f>
        <v>0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Não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23389</v>
      </c>
      <c r="E209">
        <f>IFERROR(VLOOKUP(A209,[1]Monitoramento_Base_somente_disp!$A:$J,8,FALSE),0)</f>
        <v>13875726</v>
      </c>
      <c r="F209">
        <f>IFERROR(VLOOKUP(A209,[1]Monitoramento_Base_somente_disp!$A:$J,9,FALSE),0)</f>
        <v>0</v>
      </c>
      <c r="G209">
        <f>IFERROR(VLOOKUP(A209,[1]Monitoramento_Base_somente_disp!$A:$J,10,FALSE),0)</f>
        <v>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Não</v>
      </c>
      <c r="Y209" t="str">
        <f t="shared" si="24"/>
        <v>Não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3433125</v>
      </c>
      <c r="F211">
        <f>IFERROR(VLOOKUP(A211,[1]Monitoramento_Base_somente_disp!$A:$J,9,FALSE),0)</f>
        <v>0</v>
      </c>
      <c r="G211">
        <f>IFERROR(VLOOKUP(A211,[1]Monitoramento_Base_somente_disp!$A:$J,10,FALSE),0)</f>
        <v>0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Não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14378</v>
      </c>
      <c r="E212">
        <f>IFERROR(VLOOKUP(A212,[1]Monitoramento_Base_somente_disp!$A:$J,8,FALSE),0)</f>
        <v>1779131</v>
      </c>
      <c r="F212">
        <f>IFERROR(VLOOKUP(A212,[1]Monitoramento_Base_somente_disp!$A:$J,9,FALSE),0)</f>
        <v>0</v>
      </c>
      <c r="G212">
        <f>IFERROR(VLOOKUP(A212,[1]Monitoramento_Base_somente_disp!$A:$J,10,FALSE),0)</f>
        <v>0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Não</v>
      </c>
      <c r="Y212" t="str">
        <f t="shared" si="24"/>
        <v>Não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19938</v>
      </c>
      <c r="E216">
        <f>IFERROR(VLOOKUP(A216,[1]Monitoramento_Base_somente_disp!$A:$J,8,FALSE),0)</f>
        <v>36523090</v>
      </c>
      <c r="F216">
        <f>IFERROR(VLOOKUP(A216,[1]Monitoramento_Base_somente_disp!$A:$J,9,FALSE),0)</f>
        <v>0</v>
      </c>
      <c r="G216">
        <f>IFERROR(VLOOKUP(A216,[1]Monitoramento_Base_somente_disp!$A:$J,10,FALSE),0)</f>
        <v>0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Não</v>
      </c>
      <c r="Y216" t="str">
        <f t="shared" si="24"/>
        <v>Não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3764115</v>
      </c>
      <c r="F217">
        <f>IFERROR(VLOOKUP(A217,[1]Monitoramento_Base_somente_disp!$A:$J,9,FALSE),0)</f>
        <v>0</v>
      </c>
      <c r="G217">
        <f>IFERROR(VLOOKUP(A217,[1]Monitoramento_Base_somente_disp!$A:$J,10,FALSE),0)</f>
        <v>0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Não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3902385</v>
      </c>
      <c r="F218">
        <f>IFERROR(VLOOKUP(A218,[1]Monitoramento_Base_somente_disp!$A:$J,9,FALSE),0)</f>
        <v>0</v>
      </c>
      <c r="G218">
        <f>IFERROR(VLOOKUP(A218,[1]Monitoramento_Base_somente_disp!$A:$J,10,FALSE),0)</f>
        <v>0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Não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833</v>
      </c>
      <c r="E219">
        <f>IFERROR(VLOOKUP(A219,[1]Monitoramento_Base_somente_disp!$A:$J,8,FALSE),0)</f>
        <v>1741891</v>
      </c>
      <c r="F219">
        <f>IFERROR(VLOOKUP(A219,[1]Monitoramento_Base_somente_disp!$A:$J,9,FALSE),0)</f>
        <v>0</v>
      </c>
      <c r="G219">
        <f>IFERROR(VLOOKUP(A219,[1]Monitoramento_Base_somente_disp!$A:$J,10,FALSE),0)</f>
        <v>0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Não</v>
      </c>
      <c r="Y219" t="str">
        <f t="shared" si="24"/>
        <v>Não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761</v>
      </c>
      <c r="E220">
        <f>IFERROR(VLOOKUP(A220,[1]Monitoramento_Base_somente_disp!$A:$J,8,FALSE),0)</f>
        <v>1968984</v>
      </c>
      <c r="F220">
        <f>IFERROR(VLOOKUP(A220,[1]Monitoramento_Base_somente_disp!$A:$J,9,FALSE),0)</f>
        <v>0</v>
      </c>
      <c r="G220">
        <f>IFERROR(VLOOKUP(A220,[1]Monitoramento_Base_somente_disp!$A:$J,10,FALSE),0)</f>
        <v>0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Não</v>
      </c>
      <c r="Y220" t="str">
        <f t="shared" si="24"/>
        <v>Não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13484</v>
      </c>
      <c r="E221">
        <f>IFERROR(VLOOKUP(A221,[1]Monitoramento_Base_somente_disp!$A:$J,8,FALSE),0)</f>
        <v>6862342</v>
      </c>
      <c r="F221">
        <f>IFERROR(VLOOKUP(A221,[1]Monitoramento_Base_somente_disp!$A:$J,9,FALSE),0)</f>
        <v>0</v>
      </c>
      <c r="G221">
        <f>IFERROR(VLOOKUP(A221,[1]Monitoramento_Base_somente_disp!$A:$J,10,FALSE),0)</f>
        <v>0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Não</v>
      </c>
      <c r="Y221" t="str">
        <f t="shared" si="24"/>
        <v>Não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17408</v>
      </c>
      <c r="E222">
        <f>IFERROR(VLOOKUP(A222,[1]Monitoramento_Base_somente_disp!$A:$J,8,FALSE),0)</f>
        <v>4240590</v>
      </c>
      <c r="F222">
        <f>IFERROR(VLOOKUP(A222,[1]Monitoramento_Base_somente_disp!$A:$J,9,FALSE),0)</f>
        <v>0</v>
      </c>
      <c r="G222">
        <f>IFERROR(VLOOKUP(A222,[1]Monitoramento_Base_somente_disp!$A:$J,10,FALSE),0)</f>
        <v>0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Não</v>
      </c>
      <c r="Y222" t="str">
        <f t="shared" si="24"/>
        <v>Não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2194</v>
      </c>
      <c r="E223">
        <f>IFERROR(VLOOKUP(A223,[1]Monitoramento_Base_somente_disp!$A:$J,8,FALSE),0)</f>
        <v>1250254</v>
      </c>
      <c r="F223">
        <f>IFERROR(VLOOKUP(A223,[1]Monitoramento_Base_somente_disp!$A:$J,9,FALSE),0)</f>
        <v>0</v>
      </c>
      <c r="G223">
        <f>IFERROR(VLOOKUP(A223,[1]Monitoramento_Base_somente_disp!$A:$J,10,FALSE),0)</f>
        <v>0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Não</v>
      </c>
      <c r="Y223" t="str">
        <f t="shared" si="24"/>
        <v>Não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7157</v>
      </c>
      <c r="E224">
        <f>IFERROR(VLOOKUP(A224,[1]Monitoramento_Base_somente_disp!$A:$J,8,FALSE),0)</f>
        <v>627092</v>
      </c>
      <c r="F224">
        <f>IFERROR(VLOOKUP(A224,[1]Monitoramento_Base_somente_disp!$A:$J,9,FALSE),0)</f>
        <v>0</v>
      </c>
      <c r="G224">
        <f>IFERROR(VLOOKUP(A224,[1]Monitoramento_Base_somente_disp!$A:$J,10,FALSE),0)</f>
        <v>0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Não</v>
      </c>
      <c r="Y224" t="str">
        <f t="shared" si="24"/>
        <v>Não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11720</v>
      </c>
      <c r="E225">
        <f>IFERROR(VLOOKUP(A225,[1]Monitoramento_Base_somente_disp!$A:$J,8,FALSE),0)</f>
        <v>816208</v>
      </c>
      <c r="F225">
        <f>IFERROR(VLOOKUP(A225,[1]Monitoramento_Base_somente_disp!$A:$J,9,FALSE),0)</f>
        <v>0</v>
      </c>
      <c r="G225">
        <f>IFERROR(VLOOKUP(A225,[1]Monitoramento_Base_somente_disp!$A:$J,10,FALSE),0)</f>
        <v>0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Não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11012</v>
      </c>
      <c r="E226">
        <f>IFERROR(VLOOKUP(A226,[1]Monitoramento_Base_somente_disp!$A:$J,8,FALSE),0)</f>
        <v>7096671</v>
      </c>
      <c r="F226">
        <f>IFERROR(VLOOKUP(A226,[1]Monitoramento_Base_somente_disp!$A:$J,9,FALSE),0)</f>
        <v>0</v>
      </c>
      <c r="G226">
        <f>IFERROR(VLOOKUP(A226,[1]Monitoramento_Base_somente_disp!$A:$J,10,FALSE),0)</f>
        <v>0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Não</v>
      </c>
      <c r="Y226" t="str">
        <f t="shared" si="24"/>
        <v>Não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18699</v>
      </c>
      <c r="E227">
        <f>IFERROR(VLOOKUP(A227,[1]Monitoramento_Base_somente_disp!$A:$J,8,FALSE),0)</f>
        <v>1091567</v>
      </c>
      <c r="F227">
        <f>IFERROR(VLOOKUP(A227,[1]Monitoramento_Base_somente_disp!$A:$J,9,FALSE),0)</f>
        <v>0</v>
      </c>
      <c r="G227">
        <f>IFERROR(VLOOKUP(A227,[1]Monitoramento_Base_somente_disp!$A:$J,10,FALSE),0)</f>
        <v>0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Não</v>
      </c>
      <c r="Y227" t="str">
        <f t="shared" si="24"/>
        <v>Não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540</v>
      </c>
      <c r="E228">
        <f>IFERROR(VLOOKUP(A228,[1]Monitoramento_Base_somente_disp!$A:$J,8,FALSE),0)</f>
        <v>34408376</v>
      </c>
      <c r="F228">
        <f>IFERROR(VLOOKUP(A228,[1]Monitoramento_Base_somente_disp!$A:$J,9,FALSE),0)</f>
        <v>0</v>
      </c>
      <c r="G228">
        <f>IFERROR(VLOOKUP(A228,[1]Monitoramento_Base_somente_disp!$A:$J,10,FALSE),0)</f>
        <v>0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>
        <f>IFERROR(VLOOKUP(A228,[3]Sheet1!$A:$G,2,FALSE),0)</f>
        <v>586302</v>
      </c>
      <c r="O228">
        <f>IFERROR(VLOOKUP(A228,[3]Sheet1!$A:$G,3,FALSE),0)</f>
        <v>2632545</v>
      </c>
      <c r="P228">
        <f>IFERROR(VLOOKUP(A228,[3]Sheet1!$A:$G,4,FALSE),0)</f>
        <v>0</v>
      </c>
      <c r="Q228">
        <f>IFERROR(VLOOKUP(A228,[3]Sheet1!$A:$G,5,FALSE),0)</f>
        <v>0</v>
      </c>
      <c r="R228">
        <f>IFERROR(VLOOKUP(A228,[3]Sheet1!$A:$G,6,FALSE),0)</f>
        <v>0</v>
      </c>
      <c r="S228">
        <f>IFERROR(VLOOKUP(A228,[3]Sheet1!$A:$G,7,FALSE),0)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Sim</v>
      </c>
      <c r="W228" t="str">
        <f t="shared" si="22"/>
        <v>Sim</v>
      </c>
      <c r="X228" t="str">
        <f t="shared" si="23"/>
        <v>Não</v>
      </c>
      <c r="Y228" t="str">
        <f t="shared" si="24"/>
        <v>Não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5134</v>
      </c>
      <c r="E229">
        <f>IFERROR(VLOOKUP(A229,[1]Monitoramento_Base_somente_disp!$A:$J,8,FALSE),0)</f>
        <v>2394643</v>
      </c>
      <c r="F229">
        <f>IFERROR(VLOOKUP(A229,[1]Monitoramento_Base_somente_disp!$A:$J,9,FALSE),0)</f>
        <v>0</v>
      </c>
      <c r="G229">
        <f>IFERROR(VLOOKUP(A229,[1]Monitoramento_Base_somente_disp!$A:$J,10,FALSE),0)</f>
        <v>0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Não</v>
      </c>
      <c r="Y229" t="str">
        <f t="shared" si="24"/>
        <v>Não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57222</v>
      </c>
      <c r="E230">
        <f>IFERROR(VLOOKUP(A230,[1]Monitoramento_Base_somente_disp!$A:$J,8,FALSE),0)</f>
        <v>9581594</v>
      </c>
      <c r="F230">
        <f>IFERROR(VLOOKUP(A230,[1]Monitoramento_Base_somente_disp!$A:$J,9,FALSE),0)</f>
        <v>0</v>
      </c>
      <c r="G230">
        <f>IFERROR(VLOOKUP(A230,[1]Monitoramento_Base_somente_disp!$A:$J,10,FALSE),0)</f>
        <v>0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Não</v>
      </c>
      <c r="Y230" t="str">
        <f t="shared" si="24"/>
        <v>Não</v>
      </c>
    </row>
    <row r="231" spans="1:25" x14ac:dyDescent="0.25">
      <c r="A231" s="5">
        <v>170240</v>
      </c>
      <c r="B231">
        <f>IFERROR(VLOOKUP(A231,[1]Monitoramento_Base_somente_disp!$A:$J,5,FALSE),0)</f>
        <v>24722</v>
      </c>
      <c r="C231">
        <f>IFERROR(VLOOKUP(A231,[1]Monitoramento_Base_somente_disp!$A:$J,6,FALSE),0)</f>
        <v>5245496</v>
      </c>
      <c r="D231">
        <f>IFERROR(VLOOKUP(A231,[1]Monitoramento_Base_somente_disp!$A:$J,7,FALSE),0)</f>
        <v>10547</v>
      </c>
      <c r="E231">
        <f>IFERROR(VLOOKUP(A231,[1]Monitoramento_Base_somente_disp!$A:$J,8,FALSE),0)</f>
        <v>2293225</v>
      </c>
      <c r="F231">
        <f>IFERROR(VLOOKUP(A231,[1]Monitoramento_Base_somente_disp!$A:$J,9,FALSE),0)</f>
        <v>0</v>
      </c>
      <c r="G231">
        <f>IFERROR(VLOOKUP(A231,[1]Monitoramento_Base_somente_disp!$A:$J,10,FALSE),0)</f>
        <v>0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Não</v>
      </c>
      <c r="Y231" t="str">
        <f t="shared" si="24"/>
        <v>Não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51446</v>
      </c>
      <c r="E232">
        <f>IFERROR(VLOOKUP(A232,[1]Monitoramento_Base_somente_disp!$A:$J,8,FALSE),0)</f>
        <v>4786162</v>
      </c>
      <c r="F232">
        <f>IFERROR(VLOOKUP(A232,[1]Monitoramento_Base_somente_disp!$A:$J,9,FALSE),0)</f>
        <v>0</v>
      </c>
      <c r="G232">
        <f>IFERROR(VLOOKUP(A232,[1]Monitoramento_Base_somente_disp!$A:$J,10,FALSE),0)</f>
        <v>0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Não</v>
      </c>
      <c r="Y232" t="str">
        <f t="shared" si="24"/>
        <v>Não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171675</v>
      </c>
      <c r="F233">
        <f>IFERROR(VLOOKUP(A233,[1]Monitoramento_Base_somente_disp!$A:$J,9,FALSE),0)</f>
        <v>0</v>
      </c>
      <c r="G233">
        <f>IFERROR(VLOOKUP(A233,[1]Monitoramento_Base_somente_disp!$A:$J,10,FALSE),0)</f>
        <v>0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Não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7416645</v>
      </c>
      <c r="F234">
        <f>IFERROR(VLOOKUP(A234,[1]Monitoramento_Base_somente_disp!$A:$J,9,FALSE),0)</f>
        <v>0</v>
      </c>
      <c r="G234">
        <f>IFERROR(VLOOKUP(A234,[1]Monitoramento_Base_somente_disp!$A:$J,10,FALSE),0)</f>
        <v>0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Não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69</v>
      </c>
      <c r="E235">
        <f>IFERROR(VLOOKUP(A235,[1]Monitoramento_Base_somente_disp!$A:$J,8,FALSE),0)</f>
        <v>2327403</v>
      </c>
      <c r="F235">
        <f>IFERROR(VLOOKUP(A235,[1]Monitoramento_Base_somente_disp!$A:$J,9,FALSE),0)</f>
        <v>0</v>
      </c>
      <c r="G235">
        <f>IFERROR(VLOOKUP(A235,[1]Monitoramento_Base_somente_disp!$A:$J,10,FALSE),0)</f>
        <v>0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Não</v>
      </c>
    </row>
    <row r="236" spans="1:25" x14ac:dyDescent="0.25">
      <c r="A236" s="5">
        <v>170305</v>
      </c>
      <c r="B236">
        <f>IFERROR(VLOOKUP(A236,[1]Monitoramento_Base_somente_disp!$A:$J,5,FALSE),0)</f>
        <v>15992</v>
      </c>
      <c r="C236">
        <f>IFERROR(VLOOKUP(A236,[1]Monitoramento_Base_somente_disp!$A:$J,6,FALSE),0)</f>
        <v>4678477</v>
      </c>
      <c r="D236">
        <f>IFERROR(VLOOKUP(A236,[1]Monitoramento_Base_somente_disp!$A:$J,7,FALSE),0)</f>
        <v>18288</v>
      </c>
      <c r="E236">
        <f>IFERROR(VLOOKUP(A236,[1]Monitoramento_Base_somente_disp!$A:$J,8,FALSE),0)</f>
        <v>3060528</v>
      </c>
      <c r="F236">
        <f>IFERROR(VLOOKUP(A236,[1]Monitoramento_Base_somente_disp!$A:$J,9,FALSE),0)</f>
        <v>0</v>
      </c>
      <c r="G236">
        <f>IFERROR(VLOOKUP(A236,[1]Monitoramento_Base_somente_disp!$A:$J,10,FALSE),0)</f>
        <v>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Não</v>
      </c>
      <c r="Y236" t="str">
        <f t="shared" si="24"/>
        <v>Não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1261110</v>
      </c>
      <c r="F237">
        <f>IFERROR(VLOOKUP(A237,[1]Monitoramento_Base_somente_disp!$A:$J,9,FALSE),0)</f>
        <v>0</v>
      </c>
      <c r="G237">
        <f>IFERROR(VLOOKUP(A237,[1]Monitoramento_Base_somente_disp!$A:$J,10,FALSE),0)</f>
        <v>0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Não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21263</v>
      </c>
      <c r="E238">
        <f>IFERROR(VLOOKUP(A238,[1]Monitoramento_Base_somente_disp!$A:$J,8,FALSE),0)</f>
        <v>2560928</v>
      </c>
      <c r="F238">
        <f>IFERROR(VLOOKUP(A238,[1]Monitoramento_Base_somente_disp!$A:$J,9,FALSE),0)</f>
        <v>0</v>
      </c>
      <c r="G238">
        <f>IFERROR(VLOOKUP(A238,[1]Monitoramento_Base_somente_disp!$A:$J,10,FALSE),0)</f>
        <v>0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Não</v>
      </c>
      <c r="Y238" t="str">
        <f t="shared" si="24"/>
        <v>Não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3654</v>
      </c>
      <c r="E239">
        <f>IFERROR(VLOOKUP(A239,[1]Monitoramento_Base_somente_disp!$A:$J,8,FALSE),0)</f>
        <v>885996</v>
      </c>
      <c r="F239">
        <f>IFERROR(VLOOKUP(A239,[1]Monitoramento_Base_somente_disp!$A:$J,9,FALSE),0)</f>
        <v>0</v>
      </c>
      <c r="G239">
        <f>IFERROR(VLOOKUP(A239,[1]Monitoramento_Base_somente_disp!$A:$J,10,FALSE),0)</f>
        <v>0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Não</v>
      </c>
      <c r="Y239" t="str">
        <f t="shared" si="24"/>
        <v>Não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15527</v>
      </c>
      <c r="E240">
        <f>IFERROR(VLOOKUP(A240,[1]Monitoramento_Base_somente_disp!$A:$J,8,FALSE),0)</f>
        <v>4327152</v>
      </c>
      <c r="F240">
        <f>IFERROR(VLOOKUP(A240,[1]Monitoramento_Base_somente_disp!$A:$J,9,FALSE),0)</f>
        <v>0</v>
      </c>
      <c r="G240">
        <f>IFERROR(VLOOKUP(A240,[1]Monitoramento_Base_somente_disp!$A:$J,10,FALSE),0)</f>
        <v>0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Não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14447</v>
      </c>
      <c r="E241">
        <f>IFERROR(VLOOKUP(A241,[1]Monitoramento_Base_somente_disp!$A:$J,8,FALSE),0)</f>
        <v>2522197</v>
      </c>
      <c r="F241">
        <f>IFERROR(VLOOKUP(A241,[1]Monitoramento_Base_somente_disp!$A:$J,9,FALSE),0)</f>
        <v>0</v>
      </c>
      <c r="G241">
        <f>IFERROR(VLOOKUP(A241,[1]Monitoramento_Base_somente_disp!$A:$J,10,FALSE),0)</f>
        <v>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Não</v>
      </c>
      <c r="Y241" t="str">
        <f t="shared" si="24"/>
        <v>Não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30693</v>
      </c>
      <c r="E242">
        <f>IFERROR(VLOOKUP(A242,[1]Monitoramento_Base_somente_disp!$A:$J,8,FALSE),0)</f>
        <v>1873087</v>
      </c>
      <c r="F242">
        <f>IFERROR(VLOOKUP(A242,[1]Monitoramento_Base_somente_disp!$A:$J,9,FALSE),0)</f>
        <v>0</v>
      </c>
      <c r="G242">
        <f>IFERROR(VLOOKUP(A242,[1]Monitoramento_Base_somente_disp!$A:$J,10,FALSE),0)</f>
        <v>0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Não</v>
      </c>
      <c r="Y242" t="str">
        <f t="shared" si="24"/>
        <v>Não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16545</v>
      </c>
      <c r="E243">
        <f>IFERROR(VLOOKUP(A243,[1]Monitoramento_Base_somente_disp!$A:$J,8,FALSE),0)</f>
        <v>3438864</v>
      </c>
      <c r="F243">
        <f>IFERROR(VLOOKUP(A243,[1]Monitoramento_Base_somente_disp!$A:$J,9,FALSE),0)</f>
        <v>0</v>
      </c>
      <c r="G243">
        <f>IFERROR(VLOOKUP(A243,[1]Monitoramento_Base_somente_disp!$A:$J,10,FALSE),0)</f>
        <v>0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Não</v>
      </c>
      <c r="Y243" t="str">
        <f t="shared" si="24"/>
        <v>Não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906345</v>
      </c>
      <c r="F244">
        <f>IFERROR(VLOOKUP(A244,[1]Monitoramento_Base_somente_disp!$A:$J,9,FALSE),0)</f>
        <v>0</v>
      </c>
      <c r="G244">
        <f>IFERROR(VLOOKUP(A244,[1]Monitoramento_Base_somente_disp!$A:$J,10,FALSE),0)</f>
        <v>0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Não</v>
      </c>
    </row>
    <row r="245" spans="1:25" x14ac:dyDescent="0.25">
      <c r="A245" s="5">
        <v>170389</v>
      </c>
      <c r="B245">
        <f>IFERROR(VLOOKUP(A245,[1]Monitoramento_Base_somente_disp!$A:$J,5,FALSE),0)</f>
        <v>4378</v>
      </c>
      <c r="C245">
        <f>IFERROR(VLOOKUP(A245,[1]Monitoramento_Base_somente_disp!$A:$J,6,FALSE),0)</f>
        <v>9971093</v>
      </c>
      <c r="D245">
        <f>IFERROR(VLOOKUP(A245,[1]Monitoramento_Base_somente_disp!$A:$J,7,FALSE),0)</f>
        <v>1843</v>
      </c>
      <c r="E245">
        <f>IFERROR(VLOOKUP(A245,[1]Monitoramento_Base_somente_disp!$A:$J,8,FALSE),0)</f>
        <v>4927681</v>
      </c>
      <c r="F245">
        <f>IFERROR(VLOOKUP(A245,[1]Monitoramento_Base_somente_disp!$A:$J,9,FALSE),0)</f>
        <v>0</v>
      </c>
      <c r="G245">
        <f>IFERROR(VLOOKUP(A245,[1]Monitoramento_Base_somente_disp!$A:$J,10,FALSE),0)</f>
        <v>0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Não</v>
      </c>
      <c r="Y245" t="str">
        <f t="shared" si="24"/>
        <v>Não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2173</v>
      </c>
      <c r="E246">
        <f>IFERROR(VLOOKUP(A246,[1]Monitoramento_Base_somente_disp!$A:$J,8,FALSE),0)</f>
        <v>1377347</v>
      </c>
      <c r="F246">
        <f>IFERROR(VLOOKUP(A246,[1]Monitoramento_Base_somente_disp!$A:$J,9,FALSE),0)</f>
        <v>0</v>
      </c>
      <c r="G246">
        <f>IFERROR(VLOOKUP(A246,[1]Monitoramento_Base_somente_disp!$A:$J,10,FALSE),0)</f>
        <v>0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Não</v>
      </c>
      <c r="Y246" t="str">
        <f t="shared" si="24"/>
        <v>Não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8052</v>
      </c>
      <c r="E247">
        <f>IFERROR(VLOOKUP(A247,[1]Monitoramento_Base_somente_disp!$A:$J,8,FALSE),0)</f>
        <v>2410524</v>
      </c>
      <c r="F247">
        <f>IFERROR(VLOOKUP(A247,[1]Monitoramento_Base_somente_disp!$A:$J,9,FALSE),0)</f>
        <v>0</v>
      </c>
      <c r="G247">
        <f>IFERROR(VLOOKUP(A247,[1]Monitoramento_Base_somente_disp!$A:$J,10,FALSE),0)</f>
        <v>0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Não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79425</v>
      </c>
      <c r="F248">
        <f>IFERROR(VLOOKUP(A248,[1]Monitoramento_Base_somente_disp!$A:$J,9,FALSE),0)</f>
        <v>0</v>
      </c>
      <c r="G248">
        <f>IFERROR(VLOOKUP(A248,[1]Monitoramento_Base_somente_disp!$A:$J,10,FALSE),0)</f>
        <v>0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Não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1036</v>
      </c>
      <c r="E249">
        <f>IFERROR(VLOOKUP(A249,[1]Monitoramento_Base_somente_disp!$A:$J,8,FALSE),0)</f>
        <v>158514</v>
      </c>
      <c r="F249">
        <f>IFERROR(VLOOKUP(A249,[1]Monitoramento_Base_somente_disp!$A:$J,9,FALSE),0)</f>
        <v>0</v>
      </c>
      <c r="G249">
        <f>IFERROR(VLOOKUP(A249,[1]Monitoramento_Base_somente_disp!$A:$J,10,FALSE),0)</f>
        <v>0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Não</v>
      </c>
      <c r="Y249" t="str">
        <f t="shared" si="24"/>
        <v>Não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4119960</v>
      </c>
      <c r="F250">
        <f>IFERROR(VLOOKUP(A250,[1]Monitoramento_Base_somente_disp!$A:$J,9,FALSE),0)</f>
        <v>0</v>
      </c>
      <c r="G250">
        <f>IFERROR(VLOOKUP(A250,[1]Monitoramento_Base_somente_disp!$A:$J,10,FALSE),0)</f>
        <v>0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Não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19446</v>
      </c>
      <c r="E251">
        <f>IFERROR(VLOOKUP(A251,[1]Monitoramento_Base_somente_disp!$A:$J,8,FALSE),0)</f>
        <v>1168562</v>
      </c>
      <c r="F251">
        <f>IFERROR(VLOOKUP(A251,[1]Monitoramento_Base_somente_disp!$A:$J,9,FALSE),0)</f>
        <v>0</v>
      </c>
      <c r="G251">
        <f>IFERROR(VLOOKUP(A251,[1]Monitoramento_Base_somente_disp!$A:$J,10,FALSE),0)</f>
        <v>0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Não</v>
      </c>
      <c r="Y251" t="str">
        <f t="shared" si="24"/>
        <v>Não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2545</v>
      </c>
      <c r="E252">
        <f>IFERROR(VLOOKUP(A252,[1]Monitoramento_Base_somente_disp!$A:$J,8,FALSE),0)</f>
        <v>723292</v>
      </c>
      <c r="F252">
        <f>IFERROR(VLOOKUP(A252,[1]Monitoramento_Base_somente_disp!$A:$J,9,FALSE),0)</f>
        <v>0</v>
      </c>
      <c r="G252">
        <f>IFERROR(VLOOKUP(A252,[1]Monitoramento_Base_somente_disp!$A:$J,10,FALSE),0)</f>
        <v>0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Não</v>
      </c>
      <c r="Y252" t="str">
        <f t="shared" si="24"/>
        <v>Não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7507</v>
      </c>
      <c r="E253">
        <f>IFERROR(VLOOKUP(A253,[1]Monitoramento_Base_somente_disp!$A:$J,8,FALSE),0)</f>
        <v>2377493</v>
      </c>
      <c r="F253">
        <f>IFERROR(VLOOKUP(A253,[1]Monitoramento_Base_somente_disp!$A:$J,9,FALSE),0)</f>
        <v>0</v>
      </c>
      <c r="G253">
        <f>IFERROR(VLOOKUP(A253,[1]Monitoramento_Base_somente_disp!$A:$J,10,FALSE),0)</f>
        <v>0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Não</v>
      </c>
      <c r="Y253" t="str">
        <f t="shared" si="24"/>
        <v>Não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30</v>
      </c>
      <c r="E254">
        <f>IFERROR(VLOOKUP(A254,[1]Monitoramento_Base_somente_disp!$A:$J,8,FALSE),0)</f>
        <v>33156</v>
      </c>
      <c r="F254">
        <f>IFERROR(VLOOKUP(A254,[1]Monitoramento_Base_somente_disp!$A:$J,9,FALSE),0)</f>
        <v>0</v>
      </c>
      <c r="G254">
        <f>IFERROR(VLOOKUP(A254,[1]Monitoramento_Base_somente_disp!$A:$J,10,FALSE),0)</f>
        <v>0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Não</v>
      </c>
      <c r="Y254" t="str">
        <f t="shared" si="24"/>
        <v>Não</v>
      </c>
    </row>
    <row r="255" spans="1:25" x14ac:dyDescent="0.25">
      <c r="A255" s="5">
        <v>170700</v>
      </c>
      <c r="B255">
        <f>IFERROR(VLOOKUP(A255,[1]Monitoramento_Base_somente_disp!$A:$J,5,FALSE),0)</f>
        <v>190383</v>
      </c>
      <c r="C255">
        <f>IFERROR(VLOOKUP(A255,[1]Monitoramento_Base_somente_disp!$A:$J,6,FALSE),0)</f>
        <v>35790957</v>
      </c>
      <c r="D255">
        <f>IFERROR(VLOOKUP(A255,[1]Monitoramento_Base_somente_disp!$A:$J,7,FALSE),0)</f>
        <v>99130</v>
      </c>
      <c r="E255">
        <f>IFERROR(VLOOKUP(A255,[1]Monitoramento_Base_somente_disp!$A:$J,8,FALSE),0)</f>
        <v>17836828</v>
      </c>
      <c r="F255">
        <f>IFERROR(VLOOKUP(A255,[1]Monitoramento_Base_somente_disp!$A:$J,9,FALSE),0)</f>
        <v>0</v>
      </c>
      <c r="G255">
        <f>IFERROR(VLOOKUP(A255,[1]Monitoramento_Base_somente_disp!$A:$J,10,FALSE),0)</f>
        <v>0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Não</v>
      </c>
      <c r="Y255" t="str">
        <f t="shared" si="24"/>
        <v>Não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25204</v>
      </c>
      <c r="E256">
        <f>IFERROR(VLOOKUP(A256,[1]Monitoramento_Base_somente_disp!$A:$J,8,FALSE),0)</f>
        <v>2130405</v>
      </c>
      <c r="F256">
        <f>IFERROR(VLOOKUP(A256,[1]Monitoramento_Base_somente_disp!$A:$J,9,FALSE),0)</f>
        <v>0</v>
      </c>
      <c r="G256">
        <f>IFERROR(VLOOKUP(A256,[1]Monitoramento_Base_somente_disp!$A:$J,10,FALSE),0)</f>
        <v>0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Não</v>
      </c>
      <c r="Y256" t="str">
        <f t="shared" si="24"/>
        <v>Não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52119</v>
      </c>
      <c r="F257">
        <f>IFERROR(VLOOKUP(A257,[1]Monitoramento_Base_somente_disp!$A:$J,9,FALSE),0)</f>
        <v>0</v>
      </c>
      <c r="G257">
        <f>IFERROR(VLOOKUP(A257,[1]Monitoramento_Base_somente_disp!$A:$J,10,FALSE),0)</f>
        <v>0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Não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2988</v>
      </c>
      <c r="E258">
        <f>IFERROR(VLOOKUP(A258,[1]Monitoramento_Base_somente_disp!$A:$J,8,FALSE),0)</f>
        <v>342493</v>
      </c>
      <c r="F258">
        <f>IFERROR(VLOOKUP(A258,[1]Monitoramento_Base_somente_disp!$A:$J,9,FALSE),0)</f>
        <v>0</v>
      </c>
      <c r="G258">
        <f>IFERROR(VLOOKUP(A258,[1]Monitoramento_Base_somente_disp!$A:$J,10,FALSE),0)</f>
        <v>0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Não</v>
      </c>
      <c r="Y258" t="str">
        <f t="shared" si="24"/>
        <v>Não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17771</v>
      </c>
      <c r="E259">
        <f>IFERROR(VLOOKUP(A259,[1]Monitoramento_Base_somente_disp!$A:$J,8,FALSE),0)</f>
        <v>1981652</v>
      </c>
      <c r="F259">
        <f>IFERROR(VLOOKUP(A259,[1]Monitoramento_Base_somente_disp!$A:$J,9,FALSE),0)</f>
        <v>0</v>
      </c>
      <c r="G259">
        <f>IFERROR(VLOOKUP(A259,[1]Monitoramento_Base_somente_disp!$A:$J,10,FALSE),0)</f>
        <v>0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Não</v>
      </c>
      <c r="Y259" t="str">
        <f t="shared" si="24"/>
        <v>Não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121055</v>
      </c>
      <c r="E260">
        <f>IFERROR(VLOOKUP(A260,[1]Monitoramento_Base_somente_disp!$A:$J,8,FALSE),0)</f>
        <v>40342895</v>
      </c>
      <c r="F260">
        <f>IFERROR(VLOOKUP(A260,[1]Monitoramento_Base_somente_disp!$A:$J,9,FALSE),0)</f>
        <v>0</v>
      </c>
      <c r="G260">
        <f>IFERROR(VLOOKUP(A260,[1]Monitoramento_Base_somente_disp!$A:$J,10,FALSE),0)</f>
        <v>0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Não</v>
      </c>
      <c r="Y260" t="str">
        <f t="shared" si="24"/>
        <v>Não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175</v>
      </c>
      <c r="E261">
        <f>IFERROR(VLOOKUP(A261,[1]Monitoramento_Base_somente_disp!$A:$J,8,FALSE),0)</f>
        <v>2991240</v>
      </c>
      <c r="F261">
        <f>IFERROR(VLOOKUP(A261,[1]Monitoramento_Base_somente_disp!$A:$J,9,FALSE),0)</f>
        <v>0</v>
      </c>
      <c r="G261">
        <f>IFERROR(VLOOKUP(A261,[1]Monitoramento_Base_somente_disp!$A:$J,10,FALSE),0)</f>
        <v>0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Não</v>
      </c>
      <c r="Y261" t="str">
        <f t="shared" si="24"/>
        <v>Não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1502</v>
      </c>
      <c r="E262">
        <f>IFERROR(VLOOKUP(A262,[1]Monitoramento_Base_somente_disp!$A:$J,8,FALSE),0)</f>
        <v>2365374</v>
      </c>
      <c r="F262">
        <f>IFERROR(VLOOKUP(A262,[1]Monitoramento_Base_somente_disp!$A:$J,9,FALSE),0)</f>
        <v>0</v>
      </c>
      <c r="G262">
        <f>IFERROR(VLOOKUP(A262,[1]Monitoramento_Base_somente_disp!$A:$J,10,FALSE),0)</f>
        <v>0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Não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1675905</v>
      </c>
      <c r="F263">
        <f>IFERROR(VLOOKUP(A263,[1]Monitoramento_Base_somente_disp!$A:$J,9,FALSE),0)</f>
        <v>0</v>
      </c>
      <c r="G263">
        <f>IFERROR(VLOOKUP(A263,[1]Monitoramento_Base_somente_disp!$A:$J,10,FALSE),0)</f>
        <v>0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Não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2676</v>
      </c>
      <c r="E264">
        <f>IFERROR(VLOOKUP(A264,[1]Monitoramento_Base_somente_disp!$A:$J,8,FALSE),0)</f>
        <v>932568</v>
      </c>
      <c r="F264">
        <f>IFERROR(VLOOKUP(A264,[1]Monitoramento_Base_somente_disp!$A:$J,9,FALSE),0)</f>
        <v>0</v>
      </c>
      <c r="G264">
        <f>IFERROR(VLOOKUP(A264,[1]Monitoramento_Base_somente_disp!$A:$J,10,FALSE),0)</f>
        <v>0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Não</v>
      </c>
      <c r="Y264" t="str">
        <f t="shared" si="30"/>
        <v>Não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9656</v>
      </c>
      <c r="E265">
        <f>IFERROR(VLOOKUP(A265,[1]Monitoramento_Base_somente_disp!$A:$J,8,FALSE),0)</f>
        <v>1052560</v>
      </c>
      <c r="F265">
        <f>IFERROR(VLOOKUP(A265,[1]Monitoramento_Base_somente_disp!$A:$J,9,FALSE),0)</f>
        <v>0</v>
      </c>
      <c r="G265">
        <f>IFERROR(VLOOKUP(A265,[1]Monitoramento_Base_somente_disp!$A:$J,10,FALSE),0)</f>
        <v>0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Não</v>
      </c>
      <c r="Y265" t="str">
        <f t="shared" si="30"/>
        <v>Não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13951</v>
      </c>
      <c r="E266">
        <f>IFERROR(VLOOKUP(A266,[1]Monitoramento_Base_somente_disp!$A:$J,8,FALSE),0)</f>
        <v>2796179</v>
      </c>
      <c r="F266">
        <f>IFERROR(VLOOKUP(A266,[1]Monitoramento_Base_somente_disp!$A:$J,9,FALSE),0)</f>
        <v>0</v>
      </c>
      <c r="G266">
        <f>IFERROR(VLOOKUP(A266,[1]Monitoramento_Base_somente_disp!$A:$J,10,FALSE),0)</f>
        <v>0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Não</v>
      </c>
      <c r="Y266" t="str">
        <f t="shared" si="30"/>
        <v>Não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2412</v>
      </c>
      <c r="E267">
        <f>IFERROR(VLOOKUP(A267,[1]Monitoramento_Base_somente_disp!$A:$J,8,FALSE),0)</f>
        <v>1837093</v>
      </c>
      <c r="F267">
        <f>IFERROR(VLOOKUP(A267,[1]Monitoramento_Base_somente_disp!$A:$J,9,FALSE),0)</f>
        <v>0</v>
      </c>
      <c r="G267">
        <f>IFERROR(VLOOKUP(A267,[1]Monitoramento_Base_somente_disp!$A:$J,10,FALSE),0)</f>
        <v>0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Não</v>
      </c>
      <c r="Y267" t="str">
        <f t="shared" si="30"/>
        <v>Não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39821</v>
      </c>
      <c r="E268">
        <f>IFERROR(VLOOKUP(A268,[1]Monitoramento_Base_somente_disp!$A:$J,8,FALSE),0)</f>
        <v>5341888</v>
      </c>
      <c r="F268">
        <f>IFERROR(VLOOKUP(A268,[1]Monitoramento_Base_somente_disp!$A:$J,9,FALSE),0)</f>
        <v>0</v>
      </c>
      <c r="G268">
        <f>IFERROR(VLOOKUP(A268,[1]Monitoramento_Base_somente_disp!$A:$J,10,FALSE),0)</f>
        <v>0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Não</v>
      </c>
      <c r="Y268" t="str">
        <f t="shared" si="30"/>
        <v>Não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1123147</v>
      </c>
      <c r="F269">
        <f>IFERROR(VLOOKUP(A269,[1]Monitoramento_Base_somente_disp!$A:$J,9,FALSE),0)</f>
        <v>0</v>
      </c>
      <c r="G269">
        <f>IFERROR(VLOOKUP(A269,[1]Monitoramento_Base_somente_disp!$A:$J,10,FALSE),0)</f>
        <v>0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Não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1858</v>
      </c>
      <c r="E270">
        <f>IFERROR(VLOOKUP(A270,[1]Monitoramento_Base_somente_disp!$A:$J,8,FALSE),0)</f>
        <v>2126074</v>
      </c>
      <c r="F270">
        <f>IFERROR(VLOOKUP(A270,[1]Monitoramento_Base_somente_disp!$A:$J,9,FALSE),0)</f>
        <v>0</v>
      </c>
      <c r="G270">
        <f>IFERROR(VLOOKUP(A270,[1]Monitoramento_Base_somente_disp!$A:$J,10,FALSE),0)</f>
        <v>0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Não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1406</v>
      </c>
      <c r="E271">
        <f>IFERROR(VLOOKUP(A271,[1]Monitoramento_Base_somente_disp!$A:$J,8,FALSE),0)</f>
        <v>3308057</v>
      </c>
      <c r="F271">
        <f>IFERROR(VLOOKUP(A271,[1]Monitoramento_Base_somente_disp!$A:$J,9,FALSE),0)</f>
        <v>0</v>
      </c>
      <c r="G271">
        <f>IFERROR(VLOOKUP(A271,[1]Monitoramento_Base_somente_disp!$A:$J,10,FALSE),0)</f>
        <v>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Não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6542</v>
      </c>
      <c r="E272">
        <f>IFERROR(VLOOKUP(A272,[1]Monitoramento_Base_somente_disp!$A:$J,8,FALSE),0)</f>
        <v>3109810</v>
      </c>
      <c r="F272">
        <f>IFERROR(VLOOKUP(A272,[1]Monitoramento_Base_somente_disp!$A:$J,9,FALSE),0)</f>
        <v>0</v>
      </c>
      <c r="G272">
        <f>IFERROR(VLOOKUP(A272,[1]Monitoramento_Base_somente_disp!$A:$J,10,FALSE),0)</f>
        <v>0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Não</v>
      </c>
      <c r="Y272" t="str">
        <f t="shared" si="30"/>
        <v>Não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4051</v>
      </c>
      <c r="E273">
        <f>IFERROR(VLOOKUP(A273,[1]Monitoramento_Base_somente_disp!$A:$J,8,FALSE),0)</f>
        <v>1588135</v>
      </c>
      <c r="F273">
        <f>IFERROR(VLOOKUP(A273,[1]Monitoramento_Base_somente_disp!$A:$J,9,FALSE),0)</f>
        <v>0</v>
      </c>
      <c r="G273">
        <f>IFERROR(VLOOKUP(A273,[1]Monitoramento_Base_somente_disp!$A:$J,10,FALSE),0)</f>
        <v>0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Não</v>
      </c>
      <c r="Y273" t="str">
        <f t="shared" si="30"/>
        <v>Não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237</v>
      </c>
      <c r="E274">
        <f>IFERROR(VLOOKUP(A274,[1]Monitoramento_Base_somente_disp!$A:$J,8,FALSE),0)</f>
        <v>2305913</v>
      </c>
      <c r="F274">
        <f>IFERROR(VLOOKUP(A274,[1]Monitoramento_Base_somente_disp!$A:$J,9,FALSE),0)</f>
        <v>0</v>
      </c>
      <c r="G274">
        <f>IFERROR(VLOOKUP(A274,[1]Monitoramento_Base_somente_disp!$A:$J,10,FALSE),0)</f>
        <v>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Não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8534</v>
      </c>
      <c r="E275">
        <f>IFERROR(VLOOKUP(A275,[1]Monitoramento_Base_somente_disp!$A:$J,8,FALSE),0)</f>
        <v>4891829</v>
      </c>
      <c r="F275">
        <f>IFERROR(VLOOKUP(A275,[1]Monitoramento_Base_somente_disp!$A:$J,9,FALSE),0)</f>
        <v>0</v>
      </c>
      <c r="G275">
        <f>IFERROR(VLOOKUP(A275,[1]Monitoramento_Base_somente_disp!$A:$J,10,FALSE),0)</f>
        <v>0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Não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111630</v>
      </c>
      <c r="F276">
        <f>IFERROR(VLOOKUP(A276,[1]Monitoramento_Base_somente_disp!$A:$J,9,FALSE),0)</f>
        <v>0</v>
      </c>
      <c r="G276">
        <f>IFERROR(VLOOKUP(A276,[1]Monitoramento_Base_somente_disp!$A:$J,10,FALSE),0)</f>
        <v>0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Não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6960</v>
      </c>
      <c r="E277">
        <f>IFERROR(VLOOKUP(A277,[1]Monitoramento_Base_somente_disp!$A:$J,8,FALSE),0)</f>
        <v>2468108</v>
      </c>
      <c r="F277">
        <f>IFERROR(VLOOKUP(A277,[1]Monitoramento_Base_somente_disp!$A:$J,9,FALSE),0)</f>
        <v>0</v>
      </c>
      <c r="G277">
        <f>IFERROR(VLOOKUP(A277,[1]Monitoramento_Base_somente_disp!$A:$J,10,FALSE),0)</f>
        <v>0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Não</v>
      </c>
      <c r="Y277" t="str">
        <f t="shared" si="30"/>
        <v>Não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7958</v>
      </c>
      <c r="E278">
        <f>IFERROR(VLOOKUP(A278,[1]Monitoramento_Base_somente_disp!$A:$J,8,FALSE),0)</f>
        <v>754335</v>
      </c>
      <c r="F278">
        <f>IFERROR(VLOOKUP(A278,[1]Monitoramento_Base_somente_disp!$A:$J,9,FALSE),0)</f>
        <v>0</v>
      </c>
      <c r="G278">
        <f>IFERROR(VLOOKUP(A278,[1]Monitoramento_Base_somente_disp!$A:$J,10,FALSE),0)</f>
        <v>0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Não</v>
      </c>
      <c r="Y278" t="str">
        <f t="shared" si="30"/>
        <v>Não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15282</v>
      </c>
      <c r="E279">
        <f>IFERROR(VLOOKUP(A279,[1]Monitoramento_Base_somente_disp!$A:$J,8,FALSE),0)</f>
        <v>1427067</v>
      </c>
      <c r="F279">
        <f>IFERROR(VLOOKUP(A279,[1]Monitoramento_Base_somente_disp!$A:$J,9,FALSE),0)</f>
        <v>0</v>
      </c>
      <c r="G279">
        <f>IFERROR(VLOOKUP(A279,[1]Monitoramento_Base_somente_disp!$A:$J,10,FALSE),0)</f>
        <v>0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Não</v>
      </c>
      <c r="Y279" t="str">
        <f t="shared" si="30"/>
        <v>Não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14843</v>
      </c>
      <c r="E280">
        <f>IFERROR(VLOOKUP(A280,[1]Monitoramento_Base_somente_disp!$A:$J,8,FALSE),0)</f>
        <v>3487213</v>
      </c>
      <c r="F280">
        <f>IFERROR(VLOOKUP(A280,[1]Monitoramento_Base_somente_disp!$A:$J,9,FALSE),0)</f>
        <v>0</v>
      </c>
      <c r="G280">
        <f>IFERROR(VLOOKUP(A280,[1]Monitoramento_Base_somente_disp!$A:$J,10,FALSE),0)</f>
        <v>0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Não</v>
      </c>
      <c r="Y280" t="str">
        <f t="shared" si="30"/>
        <v>Não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47381</v>
      </c>
      <c r="E281">
        <f>IFERROR(VLOOKUP(A281,[1]Monitoramento_Base_somente_disp!$A:$J,8,FALSE),0)</f>
        <v>4423230</v>
      </c>
      <c r="F281">
        <f>IFERROR(VLOOKUP(A281,[1]Monitoramento_Base_somente_disp!$A:$J,9,FALSE),0)</f>
        <v>0</v>
      </c>
      <c r="G281">
        <f>IFERROR(VLOOKUP(A281,[1]Monitoramento_Base_somente_disp!$A:$J,10,FALSE),0)</f>
        <v>0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Não</v>
      </c>
      <c r="Y281" t="str">
        <f t="shared" si="30"/>
        <v>Não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20319</v>
      </c>
      <c r="E282">
        <f>IFERROR(VLOOKUP(A282,[1]Monitoramento_Base_somente_disp!$A:$J,8,FALSE),0)</f>
        <v>3077514</v>
      </c>
      <c r="F282">
        <f>IFERROR(VLOOKUP(A282,[1]Monitoramento_Base_somente_disp!$A:$J,9,FALSE),0)</f>
        <v>0</v>
      </c>
      <c r="G282">
        <f>IFERROR(VLOOKUP(A282,[1]Monitoramento_Base_somente_disp!$A:$J,10,FALSE),0)</f>
        <v>0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Não</v>
      </c>
      <c r="Y282" t="str">
        <f t="shared" si="30"/>
        <v>Não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1511</v>
      </c>
      <c r="E283">
        <f>IFERROR(VLOOKUP(A283,[1]Monitoramento_Base_somente_disp!$A:$J,8,FALSE),0)</f>
        <v>347538</v>
      </c>
      <c r="F283">
        <f>IFERROR(VLOOKUP(A283,[1]Monitoramento_Base_somente_disp!$A:$J,9,FALSE),0)</f>
        <v>0</v>
      </c>
      <c r="G283">
        <f>IFERROR(VLOOKUP(A283,[1]Monitoramento_Base_somente_disp!$A:$J,10,FALSE),0)</f>
        <v>0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Não</v>
      </c>
      <c r="Y283" t="str">
        <f t="shared" si="30"/>
        <v>Não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2401</v>
      </c>
      <c r="E284">
        <f>IFERROR(VLOOKUP(A284,[1]Monitoramento_Base_somente_disp!$A:$J,8,FALSE),0)</f>
        <v>1697448</v>
      </c>
      <c r="F284">
        <f>IFERROR(VLOOKUP(A284,[1]Monitoramento_Base_somente_disp!$A:$J,9,FALSE),0)</f>
        <v>0</v>
      </c>
      <c r="G284">
        <f>IFERROR(VLOOKUP(A284,[1]Monitoramento_Base_somente_disp!$A:$J,10,FALSE),0)</f>
        <v>0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Sim</v>
      </c>
      <c r="W284" t="str">
        <f t="shared" si="28"/>
        <v>Sim</v>
      </c>
      <c r="X284" t="str">
        <f t="shared" si="29"/>
        <v>Não</v>
      </c>
      <c r="Y284" t="str">
        <f t="shared" si="30"/>
        <v>Não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7561</v>
      </c>
      <c r="E285">
        <f>IFERROR(VLOOKUP(A285,[1]Monitoramento_Base_somente_disp!$A:$J,8,FALSE),0)</f>
        <v>6273546</v>
      </c>
      <c r="F285">
        <f>IFERROR(VLOOKUP(A285,[1]Monitoramento_Base_somente_disp!$A:$J,9,FALSE),0)</f>
        <v>0</v>
      </c>
      <c r="G285">
        <f>IFERROR(VLOOKUP(A285,[1]Monitoramento_Base_somente_disp!$A:$J,10,FALSE),0)</f>
        <v>0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Não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1642160</v>
      </c>
      <c r="F286">
        <f>IFERROR(VLOOKUP(A286,[1]Monitoramento_Base_somente_disp!$A:$J,9,FALSE),0)</f>
        <v>0</v>
      </c>
      <c r="G286">
        <f>IFERROR(VLOOKUP(A286,[1]Monitoramento_Base_somente_disp!$A:$J,10,FALSE),0)</f>
        <v>0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Não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354415</v>
      </c>
      <c r="F287">
        <f>IFERROR(VLOOKUP(A287,[1]Monitoramento_Base_somente_disp!$A:$J,9,FALSE),0)</f>
        <v>0</v>
      </c>
      <c r="G287">
        <f>IFERROR(VLOOKUP(A287,[1]Monitoramento_Base_somente_disp!$A:$J,10,FALSE),0)</f>
        <v>0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Não</v>
      </c>
      <c r="Y287" t="str">
        <f t="shared" si="30"/>
        <v>Não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10574</v>
      </c>
      <c r="E288">
        <f>IFERROR(VLOOKUP(A288,[1]Monitoramento_Base_somente_disp!$A:$J,8,FALSE),0)</f>
        <v>1370063</v>
      </c>
      <c r="F288">
        <f>IFERROR(VLOOKUP(A288,[1]Monitoramento_Base_somente_disp!$A:$J,9,FALSE),0)</f>
        <v>0</v>
      </c>
      <c r="G288">
        <f>IFERROR(VLOOKUP(A288,[1]Monitoramento_Base_somente_disp!$A:$J,10,FALSE),0)</f>
        <v>0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Não</v>
      </c>
      <c r="Y288" t="str">
        <f t="shared" si="30"/>
        <v>Não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5751</v>
      </c>
      <c r="E289">
        <f>IFERROR(VLOOKUP(A289,[1]Monitoramento_Base_somente_disp!$A:$J,8,FALSE),0)</f>
        <v>1686066</v>
      </c>
      <c r="F289">
        <f>IFERROR(VLOOKUP(A289,[1]Monitoramento_Base_somente_disp!$A:$J,9,FALSE),0)</f>
        <v>0</v>
      </c>
      <c r="G289">
        <f>IFERROR(VLOOKUP(A289,[1]Monitoramento_Base_somente_disp!$A:$J,10,FALSE),0)</f>
        <v>0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Não</v>
      </c>
      <c r="Y289" t="str">
        <f t="shared" si="30"/>
        <v>Não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494070</v>
      </c>
      <c r="F290">
        <f>IFERROR(VLOOKUP(A290,[1]Monitoramento_Base_somente_disp!$A:$J,9,FALSE),0)</f>
        <v>0</v>
      </c>
      <c r="G290">
        <f>IFERROR(VLOOKUP(A290,[1]Monitoramento_Base_somente_disp!$A:$J,10,FALSE),0)</f>
        <v>0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Não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17646</v>
      </c>
      <c r="E291">
        <f>IFERROR(VLOOKUP(A291,[1]Monitoramento_Base_somente_disp!$A:$J,8,FALSE),0)</f>
        <v>4670313</v>
      </c>
      <c r="F291">
        <f>IFERROR(VLOOKUP(A291,[1]Monitoramento_Base_somente_disp!$A:$J,9,FALSE),0)</f>
        <v>0</v>
      </c>
      <c r="G291">
        <f>IFERROR(VLOOKUP(A291,[1]Monitoramento_Base_somente_disp!$A:$J,10,FALSE),0)</f>
        <v>0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Não</v>
      </c>
      <c r="Y291" t="str">
        <f t="shared" si="30"/>
        <v>Não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20542</v>
      </c>
      <c r="E292">
        <f>IFERROR(VLOOKUP(A292,[1]Monitoramento_Base_somente_disp!$A:$J,8,FALSE),0)</f>
        <v>3791728</v>
      </c>
      <c r="F292">
        <f>IFERROR(VLOOKUP(A292,[1]Monitoramento_Base_somente_disp!$A:$J,9,FALSE),0)</f>
        <v>0</v>
      </c>
      <c r="G292">
        <f>IFERROR(VLOOKUP(A292,[1]Monitoramento_Base_somente_disp!$A:$J,10,FALSE),0)</f>
        <v>0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Não</v>
      </c>
      <c r="Y292" t="str">
        <f t="shared" si="30"/>
        <v>Não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487650</v>
      </c>
      <c r="F293">
        <f>IFERROR(VLOOKUP(A293,[1]Monitoramento_Base_somente_disp!$A:$J,9,FALSE),0)</f>
        <v>0</v>
      </c>
      <c r="G293">
        <f>IFERROR(VLOOKUP(A293,[1]Monitoramento_Base_somente_disp!$A:$J,10,FALSE),0)</f>
        <v>0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Não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1982</v>
      </c>
      <c r="E294">
        <f>IFERROR(VLOOKUP(A294,[1]Monitoramento_Base_somente_disp!$A:$J,8,FALSE),0)</f>
        <v>2026277</v>
      </c>
      <c r="F294">
        <f>IFERROR(VLOOKUP(A294,[1]Monitoramento_Base_somente_disp!$A:$J,9,FALSE),0)</f>
        <v>0</v>
      </c>
      <c r="G294">
        <f>IFERROR(VLOOKUP(A294,[1]Monitoramento_Base_somente_disp!$A:$J,10,FALSE),0)</f>
        <v>0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Não</v>
      </c>
      <c r="Y294" t="str">
        <f t="shared" si="30"/>
        <v>Não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1735</v>
      </c>
      <c r="E295">
        <f>IFERROR(VLOOKUP(A295,[1]Monitoramento_Base_somente_disp!$A:$J,8,FALSE),0)</f>
        <v>219737</v>
      </c>
      <c r="F295">
        <f>IFERROR(VLOOKUP(A295,[1]Monitoramento_Base_somente_disp!$A:$J,9,FALSE),0)</f>
        <v>0</v>
      </c>
      <c r="G295">
        <f>IFERROR(VLOOKUP(A295,[1]Monitoramento_Base_somente_disp!$A:$J,10,FALSE),0)</f>
        <v>0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Não</v>
      </c>
      <c r="Y295" t="str">
        <f t="shared" si="30"/>
        <v>Não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2596</v>
      </c>
      <c r="E296">
        <f>IFERROR(VLOOKUP(A296,[1]Monitoramento_Base_somente_disp!$A:$J,8,FALSE),0)</f>
        <v>4020436178</v>
      </c>
      <c r="F296">
        <f>IFERROR(VLOOKUP(A296,[1]Monitoramento_Base_somente_disp!$A:$J,9,FALSE),0)</f>
        <v>0</v>
      </c>
      <c r="G296">
        <f>IFERROR(VLOOKUP(A296,[1]Monitoramento_Base_somente_disp!$A:$J,10,FALSE),0)</f>
        <v>0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Não</v>
      </c>
      <c r="Y296" t="str">
        <f t="shared" si="30"/>
        <v>Não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9742</v>
      </c>
      <c r="E297">
        <f>IFERROR(VLOOKUP(A297,[1]Monitoramento_Base_somente_disp!$A:$J,8,FALSE),0)</f>
        <v>4029220</v>
      </c>
      <c r="F297">
        <f>IFERROR(VLOOKUP(A297,[1]Monitoramento_Base_somente_disp!$A:$J,9,FALSE),0)</f>
        <v>0</v>
      </c>
      <c r="G297">
        <f>IFERROR(VLOOKUP(A297,[1]Monitoramento_Base_somente_disp!$A:$J,10,FALSE),0)</f>
        <v>0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Não</v>
      </c>
      <c r="Y297" t="str">
        <f t="shared" si="30"/>
        <v>Não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1252</v>
      </c>
      <c r="E298">
        <f>IFERROR(VLOOKUP(A298,[1]Monitoramento_Base_somente_disp!$A:$J,8,FALSE),0)</f>
        <v>2339755</v>
      </c>
      <c r="F298">
        <f>IFERROR(VLOOKUP(A298,[1]Monitoramento_Base_somente_disp!$A:$J,9,FALSE),0)</f>
        <v>0</v>
      </c>
      <c r="G298">
        <f>IFERROR(VLOOKUP(A298,[1]Monitoramento_Base_somente_disp!$A:$J,10,FALSE),0)</f>
        <v>0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Não</v>
      </c>
      <c r="Y298" t="str">
        <f t="shared" si="30"/>
        <v>Não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8315</v>
      </c>
      <c r="E299">
        <f>IFERROR(VLOOKUP(A299,[1]Monitoramento_Base_somente_disp!$A:$J,8,FALSE),0)</f>
        <v>1116121</v>
      </c>
      <c r="F299">
        <f>IFERROR(VLOOKUP(A299,[1]Monitoramento_Base_somente_disp!$A:$J,9,FALSE),0)</f>
        <v>0</v>
      </c>
      <c r="G299">
        <f>IFERROR(VLOOKUP(A299,[1]Monitoramento_Base_somente_disp!$A:$J,10,FALSE),0)</f>
        <v>0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Não</v>
      </c>
      <c r="Y299" t="str">
        <f t="shared" si="30"/>
        <v>Não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9770</v>
      </c>
      <c r="E300">
        <f>IFERROR(VLOOKUP(A300,[1]Monitoramento_Base_somente_disp!$A:$J,8,FALSE),0)</f>
        <v>1641163</v>
      </c>
      <c r="F300">
        <f>IFERROR(VLOOKUP(A300,[1]Monitoramento_Base_somente_disp!$A:$J,9,FALSE),0)</f>
        <v>0</v>
      </c>
      <c r="G300">
        <f>IFERROR(VLOOKUP(A300,[1]Monitoramento_Base_somente_disp!$A:$J,10,FALSE),0)</f>
        <v>0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Não</v>
      </c>
      <c r="Y300" t="str">
        <f t="shared" si="30"/>
        <v>Não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6300</v>
      </c>
      <c r="E301">
        <f>IFERROR(VLOOKUP(A301,[1]Monitoramento_Base_somente_disp!$A:$J,8,FALSE),0)</f>
        <v>7321012</v>
      </c>
      <c r="F301">
        <f>IFERROR(VLOOKUP(A301,[1]Monitoramento_Base_somente_disp!$A:$J,9,FALSE),0)</f>
        <v>0</v>
      </c>
      <c r="G301">
        <f>IFERROR(VLOOKUP(A301,[1]Monitoramento_Base_somente_disp!$A:$J,10,FALSE),0)</f>
        <v>0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Não</v>
      </c>
      <c r="Y301" t="str">
        <f t="shared" si="30"/>
        <v>Não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134790</v>
      </c>
      <c r="F302">
        <f>IFERROR(VLOOKUP(A302,[1]Monitoramento_Base_somente_disp!$A:$J,9,FALSE),0)</f>
        <v>0</v>
      </c>
      <c r="G302">
        <f>IFERROR(VLOOKUP(A302,[1]Monitoramento_Base_somente_disp!$A:$J,10,FALSE),0)</f>
        <v>0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Não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14633</v>
      </c>
      <c r="E303">
        <f>IFERROR(VLOOKUP(A303,[1]Monitoramento_Base_somente_disp!$A:$J,8,FALSE),0)</f>
        <v>3273801</v>
      </c>
      <c r="F303">
        <f>IFERROR(VLOOKUP(A303,[1]Monitoramento_Base_somente_disp!$A:$J,9,FALSE),0)</f>
        <v>0</v>
      </c>
      <c r="G303">
        <f>IFERROR(VLOOKUP(A303,[1]Monitoramento_Base_somente_disp!$A:$J,10,FALSE),0)</f>
        <v>0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Não</v>
      </c>
      <c r="Y303" t="str">
        <f t="shared" si="30"/>
        <v>Não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6759</v>
      </c>
      <c r="E304">
        <f>IFERROR(VLOOKUP(A304,[1]Monitoramento_Base_somente_disp!$A:$J,8,FALSE),0)</f>
        <v>2891726</v>
      </c>
      <c r="F304">
        <f>IFERROR(VLOOKUP(A304,[1]Monitoramento_Base_somente_disp!$A:$J,9,FALSE),0)</f>
        <v>0</v>
      </c>
      <c r="G304">
        <f>IFERROR(VLOOKUP(A304,[1]Monitoramento_Base_somente_disp!$A:$J,10,FALSE),0)</f>
        <v>0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Não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36</v>
      </c>
      <c r="E305">
        <f>IFERROR(VLOOKUP(A305,[1]Monitoramento_Base_somente_disp!$A:$J,8,FALSE),0)</f>
        <v>64035314</v>
      </c>
      <c r="F305">
        <f>IFERROR(VLOOKUP(A305,[1]Monitoramento_Base_somente_disp!$A:$J,9,FALSE),0)</f>
        <v>0</v>
      </c>
      <c r="G305">
        <f>IFERROR(VLOOKUP(A305,[1]Monitoramento_Base_somente_disp!$A:$J,10,FALSE),0)</f>
        <v>0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Não</v>
      </c>
      <c r="Y305" t="str">
        <f t="shared" si="30"/>
        <v>Não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5012</v>
      </c>
      <c r="E306">
        <f>IFERROR(VLOOKUP(A306,[1]Monitoramento_Base_somente_disp!$A:$J,8,FALSE),0)</f>
        <v>2079934</v>
      </c>
      <c r="F306">
        <f>IFERROR(VLOOKUP(A306,[1]Monitoramento_Base_somente_disp!$A:$J,9,FALSE),0)</f>
        <v>0</v>
      </c>
      <c r="G306">
        <f>IFERROR(VLOOKUP(A306,[1]Monitoramento_Base_somente_disp!$A:$J,10,FALSE),0)</f>
        <v>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Não</v>
      </c>
      <c r="Y306" t="str">
        <f t="shared" si="30"/>
        <v>Não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15414</v>
      </c>
      <c r="E307">
        <f>IFERROR(VLOOKUP(A307,[1]Monitoramento_Base_somente_disp!$A:$J,8,FALSE),0)</f>
        <v>3609781</v>
      </c>
      <c r="F307">
        <f>IFERROR(VLOOKUP(A307,[1]Monitoramento_Base_somente_disp!$A:$J,9,FALSE),0)</f>
        <v>0</v>
      </c>
      <c r="G307">
        <f>IFERROR(VLOOKUP(A307,[1]Monitoramento_Base_somente_disp!$A:$J,10,FALSE),0)</f>
        <v>0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Não</v>
      </c>
      <c r="Y307" t="str">
        <f t="shared" si="30"/>
        <v>Não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0</v>
      </c>
      <c r="E308">
        <f>IFERROR(VLOOKUP(A308,[1]Monitoramento_Base_somente_disp!$A:$J,8,FALSE),0)</f>
        <v>298770</v>
      </c>
      <c r="F308">
        <f>IFERROR(VLOOKUP(A308,[1]Monitoramento_Base_somente_disp!$A:$J,9,FALSE),0)</f>
        <v>0</v>
      </c>
      <c r="G308">
        <f>IFERROR(VLOOKUP(A308,[1]Monitoramento_Base_somente_disp!$A:$J,10,FALSE),0)</f>
        <v>0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Não</v>
      </c>
      <c r="W308" t="str">
        <f t="shared" si="28"/>
        <v>Sim</v>
      </c>
      <c r="X308" t="str">
        <f t="shared" si="29"/>
        <v>Não</v>
      </c>
      <c r="Y308" t="str">
        <f t="shared" si="30"/>
        <v>Não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7497</v>
      </c>
      <c r="E309">
        <f>IFERROR(VLOOKUP(A309,[1]Monitoramento_Base_somente_disp!$A:$J,8,FALSE),0)</f>
        <v>3571270</v>
      </c>
      <c r="F309">
        <f>IFERROR(VLOOKUP(A309,[1]Monitoramento_Base_somente_disp!$A:$J,9,FALSE),0)</f>
        <v>0</v>
      </c>
      <c r="G309">
        <f>IFERROR(VLOOKUP(A309,[1]Monitoramento_Base_somente_disp!$A:$J,10,FALSE),0)</f>
        <v>0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Não</v>
      </c>
      <c r="Y309" t="str">
        <f t="shared" si="30"/>
        <v>Não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2536</v>
      </c>
      <c r="E310">
        <f>IFERROR(VLOOKUP(A310,[1]Monitoramento_Base_somente_disp!$A:$J,8,FALSE),0)</f>
        <v>3036091</v>
      </c>
      <c r="F310">
        <f>IFERROR(VLOOKUP(A310,[1]Monitoramento_Base_somente_disp!$A:$J,9,FALSE),0)</f>
        <v>0</v>
      </c>
      <c r="G310">
        <f>IFERROR(VLOOKUP(A310,[1]Monitoramento_Base_somente_disp!$A:$J,10,FALSE),0)</f>
        <v>0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Não</v>
      </c>
      <c r="Y310" t="str">
        <f t="shared" si="30"/>
        <v>Não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807</v>
      </c>
      <c r="E311">
        <f>IFERROR(VLOOKUP(A311,[1]Monitoramento_Base_somente_disp!$A:$J,8,FALSE),0)</f>
        <v>508777</v>
      </c>
      <c r="F311">
        <f>IFERROR(VLOOKUP(A311,[1]Monitoramento_Base_somente_disp!$A:$J,9,FALSE),0)</f>
        <v>0</v>
      </c>
      <c r="G311">
        <f>IFERROR(VLOOKUP(A311,[1]Monitoramento_Base_somente_disp!$A:$J,10,FALSE),0)</f>
        <v>0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Sim</v>
      </c>
      <c r="W311" t="str">
        <f t="shared" si="28"/>
        <v>Sim</v>
      </c>
      <c r="X311" t="str">
        <f t="shared" si="29"/>
        <v>Não</v>
      </c>
      <c r="Y311" t="str">
        <f t="shared" si="30"/>
        <v>Não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12756</v>
      </c>
      <c r="E312">
        <f>IFERROR(VLOOKUP(A312,[1]Monitoramento_Base_somente_disp!$A:$J,8,FALSE),0)</f>
        <v>8593264</v>
      </c>
      <c r="F312">
        <f>IFERROR(VLOOKUP(A312,[1]Monitoramento_Base_somente_disp!$A:$J,9,FALSE),0)</f>
        <v>0</v>
      </c>
      <c r="G312">
        <f>IFERROR(VLOOKUP(A312,[1]Monitoramento_Base_somente_disp!$A:$J,10,FALSE),0)</f>
        <v>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Não</v>
      </c>
      <c r="Y312" t="str">
        <f t="shared" si="30"/>
        <v>Não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2500</v>
      </c>
      <c r="E313">
        <f>IFERROR(VLOOKUP(A313,[1]Monitoramento_Base_somente_disp!$A:$J,8,FALSE),0)</f>
        <v>1815267</v>
      </c>
      <c r="F313">
        <f>IFERROR(VLOOKUP(A313,[1]Monitoramento_Base_somente_disp!$A:$J,9,FALSE),0)</f>
        <v>0</v>
      </c>
      <c r="G313">
        <f>IFERROR(VLOOKUP(A313,[1]Monitoramento_Base_somente_disp!$A:$J,10,FALSE),0)</f>
        <v>0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Não</v>
      </c>
      <c r="Y313" t="str">
        <f t="shared" si="30"/>
        <v>Não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12540</v>
      </c>
      <c r="E314">
        <f>IFERROR(VLOOKUP(A314,[1]Monitoramento_Base_somente_disp!$A:$J,8,FALSE),0)</f>
        <v>2022298</v>
      </c>
      <c r="F314">
        <f>IFERROR(VLOOKUP(A314,[1]Monitoramento_Base_somente_disp!$A:$J,9,FALSE),0)</f>
        <v>0</v>
      </c>
      <c r="G314">
        <f>IFERROR(VLOOKUP(A314,[1]Monitoramento_Base_somente_disp!$A:$J,10,FALSE),0)</f>
        <v>0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Não</v>
      </c>
      <c r="Y314" t="str">
        <f t="shared" si="30"/>
        <v>Não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5551</v>
      </c>
      <c r="E315">
        <f>IFERROR(VLOOKUP(A315,[1]Monitoramento_Base_somente_disp!$A:$J,8,FALSE),0)</f>
        <v>3074811</v>
      </c>
      <c r="F315">
        <f>IFERROR(VLOOKUP(A315,[1]Monitoramento_Base_somente_disp!$A:$J,9,FALSE),0)</f>
        <v>0</v>
      </c>
      <c r="G315">
        <f>IFERROR(VLOOKUP(A315,[1]Monitoramento_Base_somente_disp!$A:$J,10,FALSE),0)</f>
        <v>0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Não</v>
      </c>
      <c r="Y315" t="str">
        <f t="shared" si="30"/>
        <v>Não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28270</v>
      </c>
      <c r="E316">
        <f>IFERROR(VLOOKUP(A316,[1]Monitoramento_Base_somente_disp!$A:$J,8,FALSE),0)</f>
        <v>11865362</v>
      </c>
      <c r="F316">
        <f>IFERROR(VLOOKUP(A316,[1]Monitoramento_Base_somente_disp!$A:$J,9,FALSE),0)</f>
        <v>0</v>
      </c>
      <c r="G316">
        <f>IFERROR(VLOOKUP(A316,[1]Monitoramento_Base_somente_disp!$A:$J,10,FALSE),0)</f>
        <v>0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Não</v>
      </c>
      <c r="Y316" t="str">
        <f t="shared" si="30"/>
        <v>Não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17374</v>
      </c>
      <c r="E317">
        <f>IFERROR(VLOOKUP(A317,[1]Monitoramento_Base_somente_disp!$A:$J,8,FALSE),0)</f>
        <v>708211</v>
      </c>
      <c r="F317">
        <f>IFERROR(VLOOKUP(A317,[1]Monitoramento_Base_somente_disp!$A:$J,9,FALSE),0)</f>
        <v>0</v>
      </c>
      <c r="G317">
        <f>IFERROR(VLOOKUP(A317,[1]Monitoramento_Base_somente_disp!$A:$J,10,FALSE),0)</f>
        <v>0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Não</v>
      </c>
      <c r="Y317" t="str">
        <f t="shared" si="30"/>
        <v>Não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1623</v>
      </c>
      <c r="E318">
        <f>IFERROR(VLOOKUP(A318,[1]Monitoramento_Base_somente_disp!$A:$J,8,FALSE),0)</f>
        <v>295684</v>
      </c>
      <c r="F318">
        <f>IFERROR(VLOOKUP(A318,[1]Monitoramento_Base_somente_disp!$A:$J,9,FALSE),0)</f>
        <v>0</v>
      </c>
      <c r="G318">
        <f>IFERROR(VLOOKUP(A318,[1]Monitoramento_Base_somente_disp!$A:$J,10,FALSE),0)</f>
        <v>0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Não</v>
      </c>
      <c r="Y318" t="str">
        <f t="shared" si="30"/>
        <v>Não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1041780</v>
      </c>
      <c r="F319">
        <f>IFERROR(VLOOKUP(A319,[1]Monitoramento_Base_somente_disp!$A:$J,9,FALSE),0)</f>
        <v>0</v>
      </c>
      <c r="G319">
        <f>IFERROR(VLOOKUP(A319,[1]Monitoramento_Base_somente_disp!$A:$J,10,FALSE),0)</f>
        <v>0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Não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978810</v>
      </c>
      <c r="F323">
        <f>IFERROR(VLOOKUP(A323,[1]Monitoramento_Base_somente_disp!$A:$J,9,FALSE),0)</f>
        <v>0</v>
      </c>
      <c r="G323">
        <f>IFERROR(VLOOKUP(A323,[1]Monitoramento_Base_somente_disp!$A:$J,10,FALSE),0)</f>
        <v>0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Não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2043765</v>
      </c>
      <c r="F324">
        <f>IFERROR(VLOOKUP(A324,[1]Monitoramento_Base_somente_disp!$A:$J,9,FALSE),0)</f>
        <v>0</v>
      </c>
      <c r="G324">
        <f>IFERROR(VLOOKUP(A324,[1]Monitoramento_Base_somente_disp!$A:$J,10,FALSE),0)</f>
        <v>0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Não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5304787</v>
      </c>
      <c r="F325">
        <f>IFERROR(VLOOKUP(A325,[1]Monitoramento_Base_somente_disp!$A:$J,9,FALSE),0)</f>
        <v>0</v>
      </c>
      <c r="G325">
        <f>IFERROR(VLOOKUP(A325,[1]Monitoramento_Base_somente_disp!$A:$J,10,FALSE),0)</f>
        <v>0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Não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1081845</v>
      </c>
      <c r="F326">
        <f>IFERROR(VLOOKUP(A326,[1]Monitoramento_Base_somente_disp!$A:$J,9,FALSE),0)</f>
        <v>0</v>
      </c>
      <c r="G326">
        <f>IFERROR(VLOOKUP(A326,[1]Monitoramento_Base_somente_disp!$A:$J,10,FALSE),0)</f>
        <v>0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Não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1250805</v>
      </c>
      <c r="F328">
        <f>IFERROR(VLOOKUP(A328,[1]Monitoramento_Base_somente_disp!$A:$J,9,FALSE),0)</f>
        <v>0</v>
      </c>
      <c r="G328">
        <f>IFERROR(VLOOKUP(A328,[1]Monitoramento_Base_somente_disp!$A:$J,10,FALSE),0)</f>
        <v>0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Não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5414025</v>
      </c>
      <c r="F333">
        <f>IFERROR(VLOOKUP(A333,[1]Monitoramento_Base_somente_disp!$A:$J,9,FALSE),0)</f>
        <v>0</v>
      </c>
      <c r="G333">
        <f>IFERROR(VLOOKUP(A333,[1]Monitoramento_Base_somente_disp!$A:$J,10,FALSE),0)</f>
        <v>0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Não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824760</v>
      </c>
      <c r="F335">
        <f>IFERROR(VLOOKUP(A335,[1]Monitoramento_Base_somente_disp!$A:$J,9,FALSE),0)</f>
        <v>0</v>
      </c>
      <c r="G335">
        <f>IFERROR(VLOOKUP(A335,[1]Monitoramento_Base_somente_disp!$A:$J,10,FALSE),0)</f>
        <v>0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Não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557130</v>
      </c>
      <c r="F338">
        <f>IFERROR(VLOOKUP(A338,[1]Monitoramento_Base_somente_disp!$A:$J,9,FALSE),0)</f>
        <v>0</v>
      </c>
      <c r="G338">
        <f>IFERROR(VLOOKUP(A338,[1]Monitoramento_Base_somente_disp!$A:$J,10,FALSE),0)</f>
        <v>0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Não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6630</v>
      </c>
      <c r="F339">
        <f>IFERROR(VLOOKUP(A339,[1]Monitoramento_Base_somente_disp!$A:$J,9,FALSE),0)</f>
        <v>0</v>
      </c>
      <c r="G339">
        <f>IFERROR(VLOOKUP(A339,[1]Monitoramento_Base_somente_disp!$A:$J,10,FALSE),0)</f>
        <v>0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Não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1786065</v>
      </c>
      <c r="F341">
        <f>IFERROR(VLOOKUP(A341,[1]Monitoramento_Base_somente_disp!$A:$J,9,FALSE),0)</f>
        <v>0</v>
      </c>
      <c r="G341">
        <f>IFERROR(VLOOKUP(A341,[1]Monitoramento_Base_somente_disp!$A:$J,10,FALSE),0)</f>
        <v>0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Não</v>
      </c>
      <c r="Y341" t="str">
        <f t="shared" si="36"/>
        <v>Não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2208735</v>
      </c>
      <c r="F344">
        <f>IFERROR(VLOOKUP(A344,[1]Monitoramento_Base_somente_disp!$A:$J,9,FALSE),0)</f>
        <v>0</v>
      </c>
      <c r="G344">
        <f>IFERROR(VLOOKUP(A344,[1]Monitoramento_Base_somente_disp!$A:$J,10,FALSE),0)</f>
        <v>0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Não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1931067</v>
      </c>
      <c r="F346">
        <f>IFERROR(VLOOKUP(A346,[1]Monitoramento_Base_somente_disp!$A:$J,9,FALSE),0)</f>
        <v>0</v>
      </c>
      <c r="G346">
        <f>IFERROR(VLOOKUP(A346,[1]Monitoramento_Base_somente_disp!$A:$J,10,FALSE),0)</f>
        <v>0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Não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21115</v>
      </c>
      <c r="E349">
        <f>IFERROR(VLOOKUP(A349,[1]Monitoramento_Base_somente_disp!$A:$J,8,FALSE),0)</f>
        <v>4390009</v>
      </c>
      <c r="F349">
        <f>IFERROR(VLOOKUP(A349,[1]Monitoramento_Base_somente_disp!$A:$J,9,FALSE),0)</f>
        <v>0</v>
      </c>
      <c r="G349">
        <f>IFERROR(VLOOKUP(A349,[1]Monitoramento_Base_somente_disp!$A:$J,10,FALSE),0)</f>
        <v>0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Não</v>
      </c>
      <c r="Y349" t="str">
        <f t="shared" si="36"/>
        <v>Não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27657540</v>
      </c>
      <c r="F351">
        <f>IFERROR(VLOOKUP(A351,[1]Monitoramento_Base_somente_disp!$A:$J,9,FALSE),0)</f>
        <v>0</v>
      </c>
      <c r="G351">
        <f>IFERROR(VLOOKUP(A351,[1]Monitoramento_Base_somente_disp!$A:$J,10,FALSE),0)</f>
        <v>0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Não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689955</v>
      </c>
      <c r="F355">
        <f>IFERROR(VLOOKUP(A355,[1]Monitoramento_Base_somente_disp!$A:$J,9,FALSE),0)</f>
        <v>0</v>
      </c>
      <c r="G355">
        <f>IFERROR(VLOOKUP(A355,[1]Monitoramento_Base_somente_disp!$A:$J,10,FALSE),0)</f>
        <v>0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Não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2037900</v>
      </c>
      <c r="F357">
        <f>IFERROR(VLOOKUP(A357,[1]Monitoramento_Base_somente_disp!$A:$J,9,FALSE),0)</f>
        <v>0</v>
      </c>
      <c r="G357">
        <f>IFERROR(VLOOKUP(A357,[1]Monitoramento_Base_somente_disp!$A:$J,10,FALSE),0)</f>
        <v>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Não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2089935</v>
      </c>
      <c r="F358">
        <f>IFERROR(VLOOKUP(A358,[1]Monitoramento_Base_somente_disp!$A:$J,9,FALSE),0)</f>
        <v>0</v>
      </c>
      <c r="G358">
        <f>IFERROR(VLOOKUP(A358,[1]Monitoramento_Base_somente_disp!$A:$J,10,FALSE),0)</f>
        <v>0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Não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124</v>
      </c>
      <c r="E359">
        <f>IFERROR(VLOOKUP(A359,[1]Monitoramento_Base_somente_disp!$A:$J,8,FALSE),0)</f>
        <v>3004330</v>
      </c>
      <c r="F359">
        <f>IFERROR(VLOOKUP(A359,[1]Monitoramento_Base_somente_disp!$A:$J,9,FALSE),0)</f>
        <v>0</v>
      </c>
      <c r="G359">
        <f>IFERROR(VLOOKUP(A359,[1]Monitoramento_Base_somente_disp!$A:$J,10,FALSE),0)</f>
        <v>0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Sim</v>
      </c>
      <c r="W359" t="str">
        <f t="shared" si="34"/>
        <v>Sim</v>
      </c>
      <c r="X359" t="str">
        <f t="shared" si="35"/>
        <v>Não</v>
      </c>
      <c r="Y359" t="str">
        <f t="shared" si="36"/>
        <v>Não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769290</v>
      </c>
      <c r="F360">
        <f>IFERROR(VLOOKUP(A360,[1]Monitoramento_Base_somente_disp!$A:$J,9,FALSE),0)</f>
        <v>0</v>
      </c>
      <c r="G360">
        <f>IFERROR(VLOOKUP(A360,[1]Monitoramento_Base_somente_disp!$A:$J,10,FALSE),0)</f>
        <v>0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Não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632040</v>
      </c>
      <c r="F361">
        <f>IFERROR(VLOOKUP(A361,[1]Monitoramento_Base_somente_disp!$A:$J,9,FALSE),0)</f>
        <v>0</v>
      </c>
      <c r="G361">
        <f>IFERROR(VLOOKUP(A361,[1]Monitoramento_Base_somente_disp!$A:$J,10,FALSE),0)</f>
        <v>0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Não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5710290</v>
      </c>
      <c r="F363">
        <f>IFERROR(VLOOKUP(A363,[1]Monitoramento_Base_somente_disp!$A:$J,9,FALSE),0)</f>
        <v>0</v>
      </c>
      <c r="G363">
        <f>IFERROR(VLOOKUP(A363,[1]Monitoramento_Base_somente_disp!$A:$J,10,FALSE),0)</f>
        <v>0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Não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1338165</v>
      </c>
      <c r="F364">
        <f>IFERROR(VLOOKUP(A364,[1]Monitoramento_Base_somente_disp!$A:$J,9,FALSE),0)</f>
        <v>0</v>
      </c>
      <c r="G364">
        <f>IFERROR(VLOOKUP(A364,[1]Monitoramento_Base_somente_disp!$A:$J,10,FALSE),0)</f>
        <v>0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Não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22500</v>
      </c>
      <c r="F368">
        <f>IFERROR(VLOOKUP(A368,[1]Monitoramento_Base_somente_disp!$A:$J,9,FALSE),0)</f>
        <v>0</v>
      </c>
      <c r="G368">
        <f>IFERROR(VLOOKUP(A368,[1]Monitoramento_Base_somente_disp!$A:$J,10,FALSE),0)</f>
        <v>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Não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392280</v>
      </c>
      <c r="F371">
        <f>IFERROR(VLOOKUP(A371,[1]Monitoramento_Base_somente_disp!$A:$J,9,FALSE),0)</f>
        <v>0</v>
      </c>
      <c r="G371">
        <f>IFERROR(VLOOKUP(A371,[1]Monitoramento_Base_somente_disp!$A:$J,10,FALSE),0)</f>
        <v>0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Não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773250</v>
      </c>
      <c r="F373">
        <f>IFERROR(VLOOKUP(A373,[1]Monitoramento_Base_somente_disp!$A:$J,9,FALSE),0)</f>
        <v>0</v>
      </c>
      <c r="G373">
        <f>IFERROR(VLOOKUP(A373,[1]Monitoramento_Base_somente_disp!$A:$J,10,FALSE),0)</f>
        <v>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Não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1085475</v>
      </c>
      <c r="F379">
        <f>IFERROR(VLOOKUP(A379,[1]Monitoramento_Base_somente_disp!$A:$J,9,FALSE),0)</f>
        <v>0</v>
      </c>
      <c r="G379">
        <f>IFERROR(VLOOKUP(A379,[1]Monitoramento_Base_somente_disp!$A:$J,10,FALSE),0)</f>
        <v>0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Não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73650</v>
      </c>
      <c r="F380">
        <f>IFERROR(VLOOKUP(A380,[1]Monitoramento_Base_somente_disp!$A:$J,9,FALSE),0)</f>
        <v>0</v>
      </c>
      <c r="G380">
        <f>IFERROR(VLOOKUP(A380,[1]Monitoramento_Base_somente_disp!$A:$J,10,FALSE),0)</f>
        <v>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Não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932130</v>
      </c>
      <c r="F382">
        <f>IFERROR(VLOOKUP(A382,[1]Monitoramento_Base_somente_disp!$A:$J,9,FALSE),0)</f>
        <v>0</v>
      </c>
      <c r="G382">
        <f>IFERROR(VLOOKUP(A382,[1]Monitoramento_Base_somente_disp!$A:$J,10,FALSE),0)</f>
        <v>0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Não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105750</v>
      </c>
      <c r="F383">
        <f>IFERROR(VLOOKUP(A383,[1]Monitoramento_Base_somente_disp!$A:$J,9,FALSE),0)</f>
        <v>0</v>
      </c>
      <c r="G383">
        <f>IFERROR(VLOOKUP(A383,[1]Monitoramento_Base_somente_disp!$A:$J,10,FALSE),0)</f>
        <v>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Não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476805</v>
      </c>
      <c r="F389">
        <f>IFERROR(VLOOKUP(A389,[1]Monitoramento_Base_somente_disp!$A:$J,9,FALSE),0)</f>
        <v>0</v>
      </c>
      <c r="G389">
        <f>IFERROR(VLOOKUP(A389,[1]Monitoramento_Base_somente_disp!$A:$J,10,FALSE),0)</f>
        <v>0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Não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11789</v>
      </c>
      <c r="E394">
        <f>IFERROR(VLOOKUP(A394,[1]Monitoramento_Base_somente_disp!$A:$J,8,FALSE),0)</f>
        <v>802039</v>
      </c>
      <c r="F394">
        <f>IFERROR(VLOOKUP(A394,[1]Monitoramento_Base_somente_disp!$A:$J,9,FALSE),0)</f>
        <v>0</v>
      </c>
      <c r="G394">
        <f>IFERROR(VLOOKUP(A394,[1]Monitoramento_Base_somente_disp!$A:$J,10,FALSE),0)</f>
        <v>0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Não</v>
      </c>
      <c r="Y394" t="str">
        <f t="shared" si="42"/>
        <v>Não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3577680</v>
      </c>
      <c r="F395">
        <f>IFERROR(VLOOKUP(A395,[1]Monitoramento_Base_somente_disp!$A:$J,9,FALSE),0)</f>
        <v>0</v>
      </c>
      <c r="G395">
        <f>IFERROR(VLOOKUP(A395,[1]Monitoramento_Base_somente_disp!$A:$J,10,FALSE),0)</f>
        <v>0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Não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12609</v>
      </c>
      <c r="E397">
        <f>IFERROR(VLOOKUP(A397,[1]Monitoramento_Base_somente_disp!$A:$J,8,FALSE),0)</f>
        <v>3458926</v>
      </c>
      <c r="F397">
        <f>IFERROR(VLOOKUP(A397,[1]Monitoramento_Base_somente_disp!$A:$J,9,FALSE),0)</f>
        <v>0</v>
      </c>
      <c r="G397">
        <f>IFERROR(VLOOKUP(A397,[1]Monitoramento_Base_somente_disp!$A:$J,10,FALSE),0)</f>
        <v>0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Não</v>
      </c>
      <c r="Y397" t="str">
        <f t="shared" si="42"/>
        <v>Não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290160</v>
      </c>
      <c r="F398">
        <f>IFERROR(VLOOKUP(A398,[1]Monitoramento_Base_somente_disp!$A:$J,9,FALSE),0)</f>
        <v>0</v>
      </c>
      <c r="G398">
        <f>IFERROR(VLOOKUP(A398,[1]Monitoramento_Base_somente_disp!$A:$J,10,FALSE),0)</f>
        <v>0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Não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1903590</v>
      </c>
      <c r="F399">
        <f>IFERROR(VLOOKUP(A399,[1]Monitoramento_Base_somente_disp!$A:$J,9,FALSE),0)</f>
        <v>0</v>
      </c>
      <c r="G399">
        <f>IFERROR(VLOOKUP(A399,[1]Monitoramento_Base_somente_disp!$A:$J,10,FALSE),0)</f>
        <v>0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Não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2740125</v>
      </c>
      <c r="F403">
        <f>IFERROR(VLOOKUP(A403,[1]Monitoramento_Base_somente_disp!$A:$J,9,FALSE),0)</f>
        <v>0</v>
      </c>
      <c r="G403">
        <f>IFERROR(VLOOKUP(A403,[1]Monitoramento_Base_somente_disp!$A:$J,10,FALSE),0)</f>
        <v>0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Não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717000</v>
      </c>
      <c r="F406">
        <f>IFERROR(VLOOKUP(A406,[1]Monitoramento_Base_somente_disp!$A:$J,9,FALSE),0)</f>
        <v>0</v>
      </c>
      <c r="G406">
        <f>IFERROR(VLOOKUP(A406,[1]Monitoramento_Base_somente_disp!$A:$J,10,FALSE),0)</f>
        <v>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Não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151</v>
      </c>
      <c r="E408">
        <f>IFERROR(VLOOKUP(A408,[1]Monitoramento_Base_somente_disp!$A:$J,8,FALSE),0)</f>
        <v>466524</v>
      </c>
      <c r="F408">
        <f>IFERROR(VLOOKUP(A408,[1]Monitoramento_Base_somente_disp!$A:$J,9,FALSE),0)</f>
        <v>0</v>
      </c>
      <c r="G408">
        <f>IFERROR(VLOOKUP(A408,[1]Monitoramento_Base_somente_disp!$A:$J,10,FALSE),0)</f>
        <v>0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Não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1760505</v>
      </c>
      <c r="F411">
        <f>IFERROR(VLOOKUP(A411,[1]Monitoramento_Base_somente_disp!$A:$J,9,FALSE),0)</f>
        <v>0</v>
      </c>
      <c r="G411">
        <f>IFERROR(VLOOKUP(A411,[1]Monitoramento_Base_somente_disp!$A:$J,10,FALSE),0)</f>
        <v>0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Não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343065</v>
      </c>
      <c r="F413">
        <f>IFERROR(VLOOKUP(A413,[1]Monitoramento_Base_somente_disp!$A:$J,9,FALSE),0)</f>
        <v>0</v>
      </c>
      <c r="G413">
        <f>IFERROR(VLOOKUP(A413,[1]Monitoramento_Base_somente_disp!$A:$J,10,FALSE),0)</f>
        <v>0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Não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7905135</v>
      </c>
      <c r="F414">
        <f>IFERROR(VLOOKUP(A414,[1]Monitoramento_Base_somente_disp!$A:$J,9,FALSE),0)</f>
        <v>0</v>
      </c>
      <c r="G414">
        <f>IFERROR(VLOOKUP(A414,[1]Monitoramento_Base_somente_disp!$A:$J,10,FALSE),0)</f>
        <v>0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Não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558525</v>
      </c>
      <c r="F416">
        <f>IFERROR(VLOOKUP(A416,[1]Monitoramento_Base_somente_disp!$A:$J,9,FALSE),0)</f>
        <v>0</v>
      </c>
      <c r="G416">
        <f>IFERROR(VLOOKUP(A416,[1]Monitoramento_Base_somente_disp!$A:$J,10,FALSE),0)</f>
        <v>0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Não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263595</v>
      </c>
      <c r="F418">
        <f>IFERROR(VLOOKUP(A418,[1]Monitoramento_Base_somente_disp!$A:$J,9,FALSE),0)</f>
        <v>0</v>
      </c>
      <c r="G418">
        <f>IFERROR(VLOOKUP(A418,[1]Monitoramento_Base_somente_disp!$A:$J,10,FALSE),0)</f>
        <v>0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Não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413430</v>
      </c>
      <c r="F421">
        <f>IFERROR(VLOOKUP(A421,[1]Monitoramento_Base_somente_disp!$A:$J,9,FALSE),0)</f>
        <v>0</v>
      </c>
      <c r="G421">
        <f>IFERROR(VLOOKUP(A421,[1]Monitoramento_Base_somente_disp!$A:$J,10,FALSE),0)</f>
        <v>0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Não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841</v>
      </c>
      <c r="E423">
        <f>IFERROR(VLOOKUP(A423,[1]Monitoramento_Base_somente_disp!$A:$J,8,FALSE),0)</f>
        <v>8527922</v>
      </c>
      <c r="F423">
        <f>IFERROR(VLOOKUP(A423,[1]Monitoramento_Base_somente_disp!$A:$J,9,FALSE),0)</f>
        <v>0</v>
      </c>
      <c r="G423">
        <f>IFERROR(VLOOKUP(A423,[1]Monitoramento_Base_somente_disp!$A:$J,10,FALSE),0)</f>
        <v>0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Não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18296</v>
      </c>
      <c r="E425">
        <f>IFERROR(VLOOKUP(A425,[1]Monitoramento_Base_somente_disp!$A:$J,8,FALSE),0)</f>
        <v>4525511</v>
      </c>
      <c r="F425">
        <f>IFERROR(VLOOKUP(A425,[1]Monitoramento_Base_somente_disp!$A:$J,9,FALSE),0)</f>
        <v>0</v>
      </c>
      <c r="G425">
        <f>IFERROR(VLOOKUP(A425,[1]Monitoramento_Base_somente_disp!$A:$J,10,FALSE),0)</f>
        <v>0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Sim</v>
      </c>
      <c r="W425" t="str">
        <f t="shared" si="40"/>
        <v>Sim</v>
      </c>
      <c r="X425" t="str">
        <f t="shared" si="41"/>
        <v>Não</v>
      </c>
      <c r="Y425" t="str">
        <f t="shared" si="42"/>
        <v>Não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4968</v>
      </c>
      <c r="E429">
        <f>IFERROR(VLOOKUP(A429,[1]Monitoramento_Base_somente_disp!$A:$J,8,FALSE),0)</f>
        <v>1802624</v>
      </c>
      <c r="F429">
        <f>IFERROR(VLOOKUP(A429,[1]Monitoramento_Base_somente_disp!$A:$J,9,FALSE),0)</f>
        <v>0</v>
      </c>
      <c r="G429">
        <f>IFERROR(VLOOKUP(A429,[1]Monitoramento_Base_somente_disp!$A:$J,10,FALSE),0)</f>
        <v>0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Não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1115745</v>
      </c>
      <c r="F431">
        <f>IFERROR(VLOOKUP(A431,[1]Monitoramento_Base_somente_disp!$A:$J,9,FALSE),0)</f>
        <v>0</v>
      </c>
      <c r="G431">
        <f>IFERROR(VLOOKUP(A431,[1]Monitoramento_Base_somente_disp!$A:$J,10,FALSE),0)</f>
        <v>0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Não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716595</v>
      </c>
      <c r="F435">
        <f>IFERROR(VLOOKUP(A435,[1]Monitoramento_Base_somente_disp!$A:$J,9,FALSE),0)</f>
        <v>0</v>
      </c>
      <c r="G435">
        <f>IFERROR(VLOOKUP(A435,[1]Monitoramento_Base_somente_disp!$A:$J,10,FALSE),0)</f>
        <v>0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Não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364245</v>
      </c>
      <c r="F437">
        <f>IFERROR(VLOOKUP(A437,[1]Monitoramento_Base_somente_disp!$A:$J,9,FALSE),0)</f>
        <v>0</v>
      </c>
      <c r="G437">
        <f>IFERROR(VLOOKUP(A437,[1]Monitoramento_Base_somente_disp!$A:$J,10,FALSE),0)</f>
        <v>0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Não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4440660</v>
      </c>
      <c r="F439">
        <f>IFERROR(VLOOKUP(A439,[1]Monitoramento_Base_somente_disp!$A:$J,9,FALSE),0)</f>
        <v>0</v>
      </c>
      <c r="G439">
        <f>IFERROR(VLOOKUP(A439,[1]Monitoramento_Base_somente_disp!$A:$J,10,FALSE),0)</f>
        <v>0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Não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1717815</v>
      </c>
      <c r="F440">
        <f>IFERROR(VLOOKUP(A440,[1]Monitoramento_Base_somente_disp!$A:$J,9,FALSE),0)</f>
        <v>0</v>
      </c>
      <c r="G440">
        <f>IFERROR(VLOOKUP(A440,[1]Monitoramento_Base_somente_disp!$A:$J,10,FALSE),0)</f>
        <v>0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Não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17752</v>
      </c>
      <c r="E441">
        <f>IFERROR(VLOOKUP(A441,[1]Monitoramento_Base_somente_disp!$A:$J,8,FALSE),0)</f>
        <v>5645453</v>
      </c>
      <c r="F441">
        <f>IFERROR(VLOOKUP(A441,[1]Monitoramento_Base_somente_disp!$A:$J,9,FALSE),0)</f>
        <v>0</v>
      </c>
      <c r="G441">
        <f>IFERROR(VLOOKUP(A441,[1]Monitoramento_Base_somente_disp!$A:$J,10,FALSE),0)</f>
        <v>0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Não</v>
      </c>
      <c r="Y441" t="str">
        <f t="shared" si="42"/>
        <v>Não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7110870</v>
      </c>
      <c r="F442">
        <f>IFERROR(VLOOKUP(A442,[1]Monitoramento_Base_somente_disp!$A:$J,9,FALSE),0)</f>
        <v>0</v>
      </c>
      <c r="G442">
        <f>IFERROR(VLOOKUP(A442,[1]Monitoramento_Base_somente_disp!$A:$J,10,FALSE),0)</f>
        <v>0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Não</v>
      </c>
      <c r="Y442" t="str">
        <f t="shared" si="42"/>
        <v>Não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2094788</v>
      </c>
      <c r="F443">
        <f>IFERROR(VLOOKUP(A443,[1]Monitoramento_Base_somente_disp!$A:$J,9,FALSE),0)</f>
        <v>0</v>
      </c>
      <c r="G443">
        <f>IFERROR(VLOOKUP(A443,[1]Monitoramento_Base_somente_disp!$A:$J,10,FALSE),0)</f>
        <v>0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Não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261465</v>
      </c>
      <c r="F444">
        <f>IFERROR(VLOOKUP(A444,[1]Monitoramento_Base_somente_disp!$A:$J,9,FALSE),0)</f>
        <v>0</v>
      </c>
      <c r="G444">
        <f>IFERROR(VLOOKUP(A444,[1]Monitoramento_Base_somente_disp!$A:$J,10,FALSE),0)</f>
        <v>0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Não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12843</v>
      </c>
      <c r="E445">
        <f>IFERROR(VLOOKUP(A445,[1]Monitoramento_Base_somente_disp!$A:$J,8,FALSE),0)</f>
        <v>4484318</v>
      </c>
      <c r="F445">
        <f>IFERROR(VLOOKUP(A445,[1]Monitoramento_Base_somente_disp!$A:$J,9,FALSE),0)</f>
        <v>0</v>
      </c>
      <c r="G445">
        <f>IFERROR(VLOOKUP(A445,[1]Monitoramento_Base_somente_disp!$A:$J,10,FALSE),0)</f>
        <v>0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Não</v>
      </c>
      <c r="Y445" t="str">
        <f t="shared" si="42"/>
        <v>Não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8213415</v>
      </c>
      <c r="F446">
        <f>IFERROR(VLOOKUP(A446,[1]Monitoramento_Base_somente_disp!$A:$J,9,FALSE),0)</f>
        <v>0</v>
      </c>
      <c r="G446">
        <f>IFERROR(VLOOKUP(A446,[1]Monitoramento_Base_somente_disp!$A:$J,10,FALSE),0)</f>
        <v>0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Não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216525</v>
      </c>
      <c r="F447">
        <f>IFERROR(VLOOKUP(A447,[1]Monitoramento_Base_somente_disp!$A:$J,9,FALSE),0)</f>
        <v>0</v>
      </c>
      <c r="G447">
        <f>IFERROR(VLOOKUP(A447,[1]Monitoramento_Base_somente_disp!$A:$J,10,FALSE),0)</f>
        <v>0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Não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5465</v>
      </c>
      <c r="E448">
        <f>IFERROR(VLOOKUP(A448,[1]Monitoramento_Base_somente_disp!$A:$J,8,FALSE),0)</f>
        <v>102339355</v>
      </c>
      <c r="F448">
        <f>IFERROR(VLOOKUP(A448,[1]Monitoramento_Base_somente_disp!$A:$J,9,FALSE),0)</f>
        <v>0</v>
      </c>
      <c r="G448">
        <f>IFERROR(VLOOKUP(A448,[1]Monitoramento_Base_somente_disp!$A:$J,10,FALSE),0)</f>
        <v>0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Não</v>
      </c>
      <c r="Y448" t="str">
        <f t="shared" si="42"/>
        <v>Não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1971555</v>
      </c>
      <c r="F449">
        <f>IFERROR(VLOOKUP(A449,[1]Monitoramento_Base_somente_disp!$A:$J,9,FALSE),0)</f>
        <v>0</v>
      </c>
      <c r="G449">
        <f>IFERROR(VLOOKUP(A449,[1]Monitoramento_Base_somente_disp!$A:$J,10,FALSE),0)</f>
        <v>0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Não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4825623</v>
      </c>
      <c r="F450">
        <f>IFERROR(VLOOKUP(A450,[1]Monitoramento_Base_somente_disp!$A:$J,9,FALSE),0)</f>
        <v>0</v>
      </c>
      <c r="G450">
        <f>IFERROR(VLOOKUP(A450,[1]Monitoramento_Base_somente_disp!$A:$J,10,FALSE),0)</f>
        <v>0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Não</v>
      </c>
      <c r="Y450" t="str">
        <f t="shared" si="42"/>
        <v>Não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5880</v>
      </c>
      <c r="E451">
        <f>IFERROR(VLOOKUP(A451,[1]Monitoramento_Base_somente_disp!$A:$J,8,FALSE),0)</f>
        <v>9485888</v>
      </c>
      <c r="F451">
        <f>IFERROR(VLOOKUP(A451,[1]Monitoramento_Base_somente_disp!$A:$J,9,FALSE),0)</f>
        <v>0</v>
      </c>
      <c r="G451">
        <f>IFERROR(VLOOKUP(A451,[1]Monitoramento_Base_somente_disp!$A:$J,10,FALSE),0)</f>
        <v>0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Não</v>
      </c>
      <c r="Y451" t="str">
        <f t="shared" si="42"/>
        <v>Não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19617</v>
      </c>
      <c r="E453">
        <f>IFERROR(VLOOKUP(A453,[1]Monitoramento_Base_somente_disp!$A:$J,8,FALSE),0)</f>
        <v>1003423</v>
      </c>
      <c r="F453">
        <f>IFERROR(VLOOKUP(A453,[1]Monitoramento_Base_somente_disp!$A:$J,9,FALSE),0)</f>
        <v>0</v>
      </c>
      <c r="G453">
        <f>IFERROR(VLOOKUP(A453,[1]Monitoramento_Base_somente_disp!$A:$J,10,FALSE),0)</f>
        <v>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Não</v>
      </c>
      <c r="Y453" t="str">
        <f t="shared" si="42"/>
        <v>Não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21956790</v>
      </c>
      <c r="F455">
        <f>IFERROR(VLOOKUP(A455,[1]Monitoramento_Base_somente_disp!$A:$J,9,FALSE),0)</f>
        <v>0</v>
      </c>
      <c r="G455">
        <f>IFERROR(VLOOKUP(A455,[1]Monitoramento_Base_somente_disp!$A:$J,10,FALSE),0)</f>
        <v>0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Não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13219</v>
      </c>
      <c r="E457">
        <f>IFERROR(VLOOKUP(A457,[1]Monitoramento_Base_somente_disp!$A:$J,8,FALSE),0)</f>
        <v>5587001</v>
      </c>
      <c r="F457">
        <f>IFERROR(VLOOKUP(A457,[1]Monitoramento_Base_somente_disp!$A:$J,9,FALSE),0)</f>
        <v>0</v>
      </c>
      <c r="G457">
        <f>IFERROR(VLOOKUP(A457,[1]Monitoramento_Base_somente_disp!$A:$J,10,FALSE),0)</f>
        <v>0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Não</v>
      </c>
      <c r="Y457" t="str">
        <f t="shared" si="48"/>
        <v>Não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48407</v>
      </c>
      <c r="E458">
        <f>IFERROR(VLOOKUP(A458,[1]Monitoramento_Base_somente_disp!$A:$J,8,FALSE),0)</f>
        <v>3292328</v>
      </c>
      <c r="F458">
        <f>IFERROR(VLOOKUP(A458,[1]Monitoramento_Base_somente_disp!$A:$J,9,FALSE),0)</f>
        <v>0</v>
      </c>
      <c r="G458">
        <f>IFERROR(VLOOKUP(A458,[1]Monitoramento_Base_somente_disp!$A:$J,10,FALSE),0)</f>
        <v>0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Não</v>
      </c>
      <c r="Y458" t="str">
        <f t="shared" si="48"/>
        <v>Não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13757</v>
      </c>
      <c r="E459">
        <f>IFERROR(VLOOKUP(A459,[1]Monitoramento_Base_somente_disp!$A:$J,8,FALSE),0)</f>
        <v>2144036</v>
      </c>
      <c r="F459">
        <f>IFERROR(VLOOKUP(A459,[1]Monitoramento_Base_somente_disp!$A:$J,9,FALSE),0)</f>
        <v>0</v>
      </c>
      <c r="G459">
        <f>IFERROR(VLOOKUP(A459,[1]Monitoramento_Base_somente_disp!$A:$J,10,FALSE),0)</f>
        <v>0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Não</v>
      </c>
      <c r="Y459" t="str">
        <f t="shared" si="48"/>
        <v>Não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3391931</v>
      </c>
      <c r="F461">
        <f>IFERROR(VLOOKUP(A461,[1]Monitoramento_Base_somente_disp!$A:$J,9,FALSE),0)</f>
        <v>0</v>
      </c>
      <c r="G461">
        <f>IFERROR(VLOOKUP(A461,[1]Monitoramento_Base_somente_disp!$A:$J,10,FALSE),0)</f>
        <v>0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Não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1549020</v>
      </c>
      <c r="F462">
        <f>IFERROR(VLOOKUP(A462,[1]Monitoramento_Base_somente_disp!$A:$J,9,FALSE),0)</f>
        <v>0</v>
      </c>
      <c r="G462">
        <f>IFERROR(VLOOKUP(A462,[1]Monitoramento_Base_somente_disp!$A:$J,10,FALSE),0)</f>
        <v>0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Não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1483869</v>
      </c>
      <c r="F463">
        <f>IFERROR(VLOOKUP(A463,[1]Monitoramento_Base_somente_disp!$A:$J,9,FALSE),0)</f>
        <v>0</v>
      </c>
      <c r="G463">
        <f>IFERROR(VLOOKUP(A463,[1]Monitoramento_Base_somente_disp!$A:$J,10,FALSE),0)</f>
        <v>0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Não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41550</v>
      </c>
      <c r="F464">
        <f>IFERROR(VLOOKUP(A464,[1]Monitoramento_Base_somente_disp!$A:$J,9,FALSE),0)</f>
        <v>0</v>
      </c>
      <c r="G464">
        <f>IFERROR(VLOOKUP(A464,[1]Monitoramento_Base_somente_disp!$A:$J,10,FALSE),0)</f>
        <v>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Não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1869519</v>
      </c>
      <c r="F465">
        <f>IFERROR(VLOOKUP(A465,[1]Monitoramento_Base_somente_disp!$A:$J,9,FALSE),0)</f>
        <v>0</v>
      </c>
      <c r="G465">
        <f>IFERROR(VLOOKUP(A465,[1]Monitoramento_Base_somente_disp!$A:$J,10,FALSE),0)</f>
        <v>0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Não</v>
      </c>
      <c r="Y465" t="str">
        <f t="shared" si="48"/>
        <v>Não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10692</v>
      </c>
      <c r="E466">
        <f>IFERROR(VLOOKUP(A466,[1]Monitoramento_Base_somente_disp!$A:$J,8,FALSE),0)</f>
        <v>33631201</v>
      </c>
      <c r="F466">
        <f>IFERROR(VLOOKUP(A466,[1]Monitoramento_Base_somente_disp!$A:$J,9,FALSE),0)</f>
        <v>0</v>
      </c>
      <c r="G466">
        <f>IFERROR(VLOOKUP(A466,[1]Monitoramento_Base_somente_disp!$A:$J,10,FALSE),0)</f>
        <v>0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Não</v>
      </c>
      <c r="Y466" t="str">
        <f t="shared" si="48"/>
        <v>Não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5667375</v>
      </c>
      <c r="F467">
        <f>IFERROR(VLOOKUP(A467,[1]Monitoramento_Base_somente_disp!$A:$J,9,FALSE),0)</f>
        <v>0</v>
      </c>
      <c r="G467">
        <f>IFERROR(VLOOKUP(A467,[1]Monitoramento_Base_somente_disp!$A:$J,10,FALSE),0)</f>
        <v>0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Não</v>
      </c>
      <c r="Y467" t="str">
        <f t="shared" si="48"/>
        <v>Não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815</v>
      </c>
      <c r="E468">
        <f>IFERROR(VLOOKUP(A468,[1]Monitoramento_Base_somente_disp!$A:$J,8,FALSE),0)</f>
        <v>422576</v>
      </c>
      <c r="F468">
        <f>IFERROR(VLOOKUP(A468,[1]Monitoramento_Base_somente_disp!$A:$J,9,FALSE),0)</f>
        <v>0</v>
      </c>
      <c r="G468">
        <f>IFERROR(VLOOKUP(A468,[1]Monitoramento_Base_somente_disp!$A:$J,10,FALSE),0)</f>
        <v>0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Não</v>
      </c>
      <c r="Y468" t="str">
        <f t="shared" si="48"/>
        <v>Não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111</v>
      </c>
      <c r="E469">
        <f>IFERROR(VLOOKUP(A469,[1]Monitoramento_Base_somente_disp!$A:$J,8,FALSE),0)</f>
        <v>7073719</v>
      </c>
      <c r="F469">
        <f>IFERROR(VLOOKUP(A469,[1]Monitoramento_Base_somente_disp!$A:$J,9,FALSE),0)</f>
        <v>0</v>
      </c>
      <c r="G469">
        <f>IFERROR(VLOOKUP(A469,[1]Monitoramento_Base_somente_disp!$A:$J,10,FALSE),0)</f>
        <v>0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Não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3252300</v>
      </c>
      <c r="F470">
        <f>IFERROR(VLOOKUP(A470,[1]Monitoramento_Base_somente_disp!$A:$J,9,FALSE),0)</f>
        <v>0</v>
      </c>
      <c r="G470">
        <f>IFERROR(VLOOKUP(A470,[1]Monitoramento_Base_somente_disp!$A:$J,10,FALSE),0)</f>
        <v>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Não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2278</v>
      </c>
      <c r="E471">
        <f>IFERROR(VLOOKUP(A471,[1]Monitoramento_Base_somente_disp!$A:$J,8,FALSE),0)</f>
        <v>6079422</v>
      </c>
      <c r="F471">
        <f>IFERROR(VLOOKUP(A471,[1]Monitoramento_Base_somente_disp!$A:$J,9,FALSE),0)</f>
        <v>0</v>
      </c>
      <c r="G471">
        <f>IFERROR(VLOOKUP(A471,[1]Monitoramento_Base_somente_disp!$A:$J,10,FALSE),0)</f>
        <v>0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Não</v>
      </c>
      <c r="Y471" t="str">
        <f t="shared" si="48"/>
        <v>Não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5161350</v>
      </c>
      <c r="F472">
        <f>IFERROR(VLOOKUP(A472,[1]Monitoramento_Base_somente_disp!$A:$J,9,FALSE),0)</f>
        <v>0</v>
      </c>
      <c r="G472">
        <f>IFERROR(VLOOKUP(A472,[1]Monitoramento_Base_somente_disp!$A:$J,10,FALSE),0)</f>
        <v>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Não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13718</v>
      </c>
      <c r="E473">
        <f>IFERROR(VLOOKUP(A473,[1]Monitoramento_Base_somente_disp!$A:$J,8,FALSE),0)</f>
        <v>8708623</v>
      </c>
      <c r="F473">
        <f>IFERROR(VLOOKUP(A473,[1]Monitoramento_Base_somente_disp!$A:$J,9,FALSE),0)</f>
        <v>0</v>
      </c>
      <c r="G473">
        <f>IFERROR(VLOOKUP(A473,[1]Monitoramento_Base_somente_disp!$A:$J,10,FALSE),0)</f>
        <v>0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Não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3780</v>
      </c>
      <c r="E474">
        <f>IFERROR(VLOOKUP(A474,[1]Monitoramento_Base_somente_disp!$A:$J,8,FALSE),0)</f>
        <v>1981840</v>
      </c>
      <c r="F474">
        <f>IFERROR(VLOOKUP(A474,[1]Monitoramento_Base_somente_disp!$A:$J,9,FALSE),0)</f>
        <v>0</v>
      </c>
      <c r="G474">
        <f>IFERROR(VLOOKUP(A474,[1]Monitoramento_Base_somente_disp!$A:$J,10,FALSE),0)</f>
        <v>0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Não</v>
      </c>
      <c r="Y474" t="str">
        <f t="shared" si="48"/>
        <v>Não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60</v>
      </c>
      <c r="E476">
        <f>IFERROR(VLOOKUP(A476,[1]Monitoramento_Base_somente_disp!$A:$J,8,FALSE),0)</f>
        <v>6256680</v>
      </c>
      <c r="F476">
        <f>IFERROR(VLOOKUP(A476,[1]Monitoramento_Base_somente_disp!$A:$J,9,FALSE),0)</f>
        <v>0</v>
      </c>
      <c r="G476">
        <f>IFERROR(VLOOKUP(A476,[1]Monitoramento_Base_somente_disp!$A:$J,10,FALSE),0)</f>
        <v>0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Não</v>
      </c>
      <c r="Y476" t="str">
        <f t="shared" si="48"/>
        <v>Não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367800</v>
      </c>
      <c r="F477">
        <f>IFERROR(VLOOKUP(A477,[1]Monitoramento_Base_somente_disp!$A:$J,9,FALSE),0)</f>
        <v>0</v>
      </c>
      <c r="G477">
        <f>IFERROR(VLOOKUP(A477,[1]Monitoramento_Base_somente_disp!$A:$J,10,FALSE),0)</f>
        <v>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Não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4744860</v>
      </c>
      <c r="F478">
        <f>IFERROR(VLOOKUP(A478,[1]Monitoramento_Base_somente_disp!$A:$J,9,FALSE),0)</f>
        <v>0</v>
      </c>
      <c r="G478">
        <f>IFERROR(VLOOKUP(A478,[1]Monitoramento_Base_somente_disp!$A:$J,10,FALSE),0)</f>
        <v>0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Não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1665675</v>
      </c>
      <c r="F479">
        <f>IFERROR(VLOOKUP(A479,[1]Monitoramento_Base_somente_disp!$A:$J,9,FALSE),0)</f>
        <v>0</v>
      </c>
      <c r="G479">
        <f>IFERROR(VLOOKUP(A479,[1]Monitoramento_Base_somente_disp!$A:$J,10,FALSE),0)</f>
        <v>0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Não</v>
      </c>
    </row>
    <row r="480" spans="1:25" x14ac:dyDescent="0.25">
      <c r="A480" s="5">
        <v>220310</v>
      </c>
      <c r="B480">
        <f>IFERROR(VLOOKUP(A480,[1]Monitoramento_Base_somente_disp!$A:$J,5,FALSE),0)</f>
        <v>17734</v>
      </c>
      <c r="C480">
        <f>IFERROR(VLOOKUP(A480,[1]Monitoramento_Base_somente_disp!$A:$J,6,FALSE),0)</f>
        <v>7606833</v>
      </c>
      <c r="D480">
        <f>IFERROR(VLOOKUP(A480,[1]Monitoramento_Base_somente_disp!$A:$J,7,FALSE),0)</f>
        <v>8429</v>
      </c>
      <c r="E480">
        <f>IFERROR(VLOOKUP(A480,[1]Monitoramento_Base_somente_disp!$A:$J,8,FALSE),0)</f>
        <v>3769192</v>
      </c>
      <c r="F480">
        <f>IFERROR(VLOOKUP(A480,[1]Monitoramento_Base_somente_disp!$A:$J,9,FALSE),0)</f>
        <v>0</v>
      </c>
      <c r="G480">
        <f>IFERROR(VLOOKUP(A480,[1]Monitoramento_Base_somente_disp!$A:$J,10,FALSE),0)</f>
        <v>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Não</v>
      </c>
      <c r="Y480" t="str">
        <f t="shared" si="48"/>
        <v>Não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9543</v>
      </c>
      <c r="E481">
        <f>IFERROR(VLOOKUP(A481,[1]Monitoramento_Base_somente_disp!$A:$J,8,FALSE),0)</f>
        <v>1948357</v>
      </c>
      <c r="F481">
        <f>IFERROR(VLOOKUP(A481,[1]Monitoramento_Base_somente_disp!$A:$J,9,FALSE),0)</f>
        <v>0</v>
      </c>
      <c r="G481">
        <f>IFERROR(VLOOKUP(A481,[1]Monitoramento_Base_somente_disp!$A:$J,10,FALSE),0)</f>
        <v>0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Não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2954</v>
      </c>
      <c r="E482">
        <f>IFERROR(VLOOKUP(A482,[1]Monitoramento_Base_somente_disp!$A:$J,8,FALSE),0)</f>
        <v>4917078</v>
      </c>
      <c r="F482">
        <f>IFERROR(VLOOKUP(A482,[1]Monitoramento_Base_somente_disp!$A:$J,9,FALSE),0)</f>
        <v>0</v>
      </c>
      <c r="G482">
        <f>IFERROR(VLOOKUP(A482,[1]Monitoramento_Base_somente_disp!$A:$J,10,FALSE),0)</f>
        <v>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Não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7161</v>
      </c>
      <c r="E483">
        <f>IFERROR(VLOOKUP(A483,[1]Monitoramento_Base_somente_disp!$A:$J,8,FALSE),0)</f>
        <v>5351960</v>
      </c>
      <c r="F483">
        <f>IFERROR(VLOOKUP(A483,[1]Monitoramento_Base_somente_disp!$A:$J,9,FALSE),0)</f>
        <v>0</v>
      </c>
      <c r="G483">
        <f>IFERROR(VLOOKUP(A483,[1]Monitoramento_Base_somente_disp!$A:$J,10,FALSE),0)</f>
        <v>0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Não</v>
      </c>
      <c r="Y483" t="str">
        <f t="shared" si="48"/>
        <v>Não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1517040</v>
      </c>
      <c r="F484">
        <f>IFERROR(VLOOKUP(A484,[1]Monitoramento_Base_somente_disp!$A:$J,9,FALSE),0)</f>
        <v>0</v>
      </c>
      <c r="G484">
        <f>IFERROR(VLOOKUP(A484,[1]Monitoramento_Base_somente_disp!$A:$J,10,FALSE),0)</f>
        <v>0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Não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1320</v>
      </c>
      <c r="E485">
        <f>IFERROR(VLOOKUP(A485,[1]Monitoramento_Base_somente_disp!$A:$J,8,FALSE),0)</f>
        <v>8639768</v>
      </c>
      <c r="F485">
        <f>IFERROR(VLOOKUP(A485,[1]Monitoramento_Base_somente_disp!$A:$J,9,FALSE),0)</f>
        <v>0</v>
      </c>
      <c r="G485">
        <f>IFERROR(VLOOKUP(A485,[1]Monitoramento_Base_somente_disp!$A:$J,10,FALSE),0)</f>
        <v>0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Não</v>
      </c>
      <c r="Y485" t="str">
        <f t="shared" si="48"/>
        <v>Não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16890</v>
      </c>
      <c r="E486">
        <f>IFERROR(VLOOKUP(A486,[1]Monitoramento_Base_somente_disp!$A:$J,8,FALSE),0)</f>
        <v>802553</v>
      </c>
      <c r="F486">
        <f>IFERROR(VLOOKUP(A486,[1]Monitoramento_Base_somente_disp!$A:$J,9,FALSE),0)</f>
        <v>0</v>
      </c>
      <c r="G486">
        <f>IFERROR(VLOOKUP(A486,[1]Monitoramento_Base_somente_disp!$A:$J,10,FALSE),0)</f>
        <v>0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Sim</v>
      </c>
      <c r="W486" t="str">
        <f t="shared" si="46"/>
        <v>Sim</v>
      </c>
      <c r="X486" t="str">
        <f t="shared" si="47"/>
        <v>Não</v>
      </c>
      <c r="Y486" t="str">
        <f t="shared" si="48"/>
        <v>Não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3130</v>
      </c>
      <c r="E487">
        <f>IFERROR(VLOOKUP(A487,[1]Monitoramento_Base_somente_disp!$A:$J,8,FALSE),0)</f>
        <v>2027393</v>
      </c>
      <c r="F487">
        <f>IFERROR(VLOOKUP(A487,[1]Monitoramento_Base_somente_disp!$A:$J,9,FALSE),0)</f>
        <v>0</v>
      </c>
      <c r="G487">
        <f>IFERROR(VLOOKUP(A487,[1]Monitoramento_Base_somente_disp!$A:$J,10,FALSE),0)</f>
        <v>0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Não</v>
      </c>
      <c r="Y487" t="str">
        <f t="shared" si="48"/>
        <v>Não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474615</v>
      </c>
      <c r="F488">
        <f>IFERROR(VLOOKUP(A488,[1]Monitoramento_Base_somente_disp!$A:$J,9,FALSE),0)</f>
        <v>0</v>
      </c>
      <c r="G488">
        <f>IFERROR(VLOOKUP(A488,[1]Monitoramento_Base_somente_disp!$A:$J,10,FALSE),0)</f>
        <v>0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Não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2585235</v>
      </c>
      <c r="F489">
        <f>IFERROR(VLOOKUP(A489,[1]Monitoramento_Base_somente_disp!$A:$J,9,FALSE),0)</f>
        <v>0</v>
      </c>
      <c r="G489">
        <f>IFERROR(VLOOKUP(A489,[1]Monitoramento_Base_somente_disp!$A:$J,10,FALSE),0)</f>
        <v>0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Não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737</v>
      </c>
      <c r="E490">
        <f>IFERROR(VLOOKUP(A490,[1]Monitoramento_Base_somente_disp!$A:$J,8,FALSE),0)</f>
        <v>10495638</v>
      </c>
      <c r="F490">
        <f>IFERROR(VLOOKUP(A490,[1]Monitoramento_Base_somente_disp!$A:$J,9,FALSE),0)</f>
        <v>0</v>
      </c>
      <c r="G490">
        <f>IFERROR(VLOOKUP(A490,[1]Monitoramento_Base_somente_disp!$A:$J,10,FALSE),0)</f>
        <v>0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Sim</v>
      </c>
      <c r="W490" t="str">
        <f t="shared" si="46"/>
        <v>Sim</v>
      </c>
      <c r="X490" t="str">
        <f t="shared" si="47"/>
        <v>Não</v>
      </c>
      <c r="Y490" t="str">
        <f t="shared" si="48"/>
        <v>Não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2597004</v>
      </c>
      <c r="F491">
        <f>IFERROR(VLOOKUP(A491,[1]Monitoramento_Base_somente_disp!$A:$J,9,FALSE),0)</f>
        <v>0</v>
      </c>
      <c r="G491">
        <f>IFERROR(VLOOKUP(A491,[1]Monitoramento_Base_somente_disp!$A:$J,10,FALSE),0)</f>
        <v>0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Não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0</v>
      </c>
      <c r="E492">
        <f>IFERROR(VLOOKUP(A492,[1]Monitoramento_Base_somente_disp!$A:$J,8,FALSE),0)</f>
        <v>1571145</v>
      </c>
      <c r="F492">
        <f>IFERROR(VLOOKUP(A492,[1]Monitoramento_Base_somente_disp!$A:$J,9,FALSE),0)</f>
        <v>0</v>
      </c>
      <c r="G492">
        <f>IFERROR(VLOOKUP(A492,[1]Monitoramento_Base_somente_disp!$A:$J,10,FALSE),0)</f>
        <v>0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Não</v>
      </c>
      <c r="W492" t="str">
        <f t="shared" si="46"/>
        <v>Sim</v>
      </c>
      <c r="X492" t="str">
        <f t="shared" si="47"/>
        <v>Não</v>
      </c>
      <c r="Y492" t="str">
        <f t="shared" si="48"/>
        <v>Não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2501</v>
      </c>
      <c r="E493">
        <f>IFERROR(VLOOKUP(A493,[1]Monitoramento_Base_somente_disp!$A:$J,8,FALSE),0)</f>
        <v>4477768</v>
      </c>
      <c r="F493">
        <f>IFERROR(VLOOKUP(A493,[1]Monitoramento_Base_somente_disp!$A:$J,9,FALSE),0)</f>
        <v>0</v>
      </c>
      <c r="G493">
        <f>IFERROR(VLOOKUP(A493,[1]Monitoramento_Base_somente_disp!$A:$J,10,FALSE),0)</f>
        <v>0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Não</v>
      </c>
      <c r="Y493" t="str">
        <f t="shared" si="48"/>
        <v>Não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1435</v>
      </c>
      <c r="E495">
        <f>IFERROR(VLOOKUP(A495,[1]Monitoramento_Base_somente_disp!$A:$J,8,FALSE),0)</f>
        <v>2468134</v>
      </c>
      <c r="F495">
        <f>IFERROR(VLOOKUP(A495,[1]Monitoramento_Base_somente_disp!$A:$J,9,FALSE),0)</f>
        <v>0</v>
      </c>
      <c r="G495">
        <f>IFERROR(VLOOKUP(A495,[1]Monitoramento_Base_somente_disp!$A:$J,10,FALSE),0)</f>
        <v>0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Não</v>
      </c>
      <c r="Y495" t="str">
        <f t="shared" si="48"/>
        <v>Não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27</v>
      </c>
      <c r="E496">
        <f>IFERROR(VLOOKUP(A496,[1]Monitoramento_Base_somente_disp!$A:$J,8,FALSE),0)</f>
        <v>19387</v>
      </c>
      <c r="F496">
        <f>IFERROR(VLOOKUP(A496,[1]Monitoramento_Base_somente_disp!$A:$J,9,FALSE),0)</f>
        <v>0</v>
      </c>
      <c r="G496">
        <f>IFERROR(VLOOKUP(A496,[1]Monitoramento_Base_somente_disp!$A:$J,10,FALSE),0)</f>
        <v>0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Sim</v>
      </c>
      <c r="W496" t="str">
        <f t="shared" si="46"/>
        <v>Sim</v>
      </c>
      <c r="X496" t="str">
        <f t="shared" si="47"/>
        <v>Não</v>
      </c>
      <c r="Y496" t="str">
        <f t="shared" si="48"/>
        <v>Não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0</v>
      </c>
      <c r="E497">
        <f>IFERROR(VLOOKUP(A497,[1]Monitoramento_Base_somente_disp!$A:$J,8,FALSE),0)</f>
        <v>730162</v>
      </c>
      <c r="F497">
        <f>IFERROR(VLOOKUP(A497,[1]Monitoramento_Base_somente_disp!$A:$J,9,FALSE),0)</f>
        <v>0</v>
      </c>
      <c r="G497">
        <f>IFERROR(VLOOKUP(A497,[1]Monitoramento_Base_somente_disp!$A:$J,10,FALSE),0)</f>
        <v>0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Não</v>
      </c>
      <c r="W497" t="str">
        <f t="shared" si="46"/>
        <v>Sim</v>
      </c>
      <c r="X497" t="str">
        <f t="shared" si="47"/>
        <v>Não</v>
      </c>
      <c r="Y497" t="str">
        <f t="shared" si="48"/>
        <v>Não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28483</v>
      </c>
      <c r="E498">
        <f>IFERROR(VLOOKUP(A498,[1]Monitoramento_Base_somente_disp!$A:$J,8,FALSE),0)</f>
        <v>2742948</v>
      </c>
      <c r="F498">
        <f>IFERROR(VLOOKUP(A498,[1]Monitoramento_Base_somente_disp!$A:$J,9,FALSE),0)</f>
        <v>0</v>
      </c>
      <c r="G498">
        <f>IFERROR(VLOOKUP(A498,[1]Monitoramento_Base_somente_disp!$A:$J,10,FALSE),0)</f>
        <v>0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Não</v>
      </c>
      <c r="Y498" t="str">
        <f t="shared" si="48"/>
        <v>Não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2840610</v>
      </c>
      <c r="F499">
        <f>IFERROR(VLOOKUP(A499,[1]Monitoramento_Base_somente_disp!$A:$J,9,FALSE),0)</f>
        <v>0</v>
      </c>
      <c r="G499">
        <f>IFERROR(VLOOKUP(A499,[1]Monitoramento_Base_somente_disp!$A:$J,10,FALSE),0)</f>
        <v>0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Não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3210</v>
      </c>
      <c r="E500">
        <f>IFERROR(VLOOKUP(A500,[1]Monitoramento_Base_somente_disp!$A:$J,8,FALSE),0)</f>
        <v>2014971</v>
      </c>
      <c r="F500">
        <f>IFERROR(VLOOKUP(A500,[1]Monitoramento_Base_somente_disp!$A:$J,9,FALSE),0)</f>
        <v>0</v>
      </c>
      <c r="G500">
        <f>IFERROR(VLOOKUP(A500,[1]Monitoramento_Base_somente_disp!$A:$J,10,FALSE),0)</f>
        <v>0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Não</v>
      </c>
      <c r="Y500" t="str">
        <f t="shared" si="48"/>
        <v>Não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8827</v>
      </c>
      <c r="E501">
        <f>IFERROR(VLOOKUP(A501,[1]Monitoramento_Base_somente_disp!$A:$J,8,FALSE),0)</f>
        <v>7752811</v>
      </c>
      <c r="F501">
        <f>IFERROR(VLOOKUP(A501,[1]Monitoramento_Base_somente_disp!$A:$J,9,FALSE),0)</f>
        <v>0</v>
      </c>
      <c r="G501">
        <f>IFERROR(VLOOKUP(A501,[1]Monitoramento_Base_somente_disp!$A:$J,10,FALSE),0)</f>
        <v>0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Não</v>
      </c>
      <c r="Y501" t="str">
        <f t="shared" si="48"/>
        <v>Não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8186</v>
      </c>
      <c r="E502">
        <f>IFERROR(VLOOKUP(A502,[1]Monitoramento_Base_somente_disp!$A:$J,8,FALSE),0)</f>
        <v>2864207</v>
      </c>
      <c r="F502">
        <f>IFERROR(VLOOKUP(A502,[1]Monitoramento_Base_somente_disp!$A:$J,9,FALSE),0)</f>
        <v>0</v>
      </c>
      <c r="G502">
        <f>IFERROR(VLOOKUP(A502,[1]Monitoramento_Base_somente_disp!$A:$J,10,FALSE),0)</f>
        <v>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Não</v>
      </c>
      <c r="Y502" t="str">
        <f t="shared" si="48"/>
        <v>Não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2736240</v>
      </c>
      <c r="F503">
        <f>IFERROR(VLOOKUP(A503,[1]Monitoramento_Base_somente_disp!$A:$J,9,FALSE),0)</f>
        <v>0</v>
      </c>
      <c r="G503">
        <f>IFERROR(VLOOKUP(A503,[1]Monitoramento_Base_somente_disp!$A:$J,10,FALSE),0)</f>
        <v>0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Não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15</v>
      </c>
      <c r="E504">
        <f>IFERROR(VLOOKUP(A504,[1]Monitoramento_Base_somente_disp!$A:$J,8,FALSE),0)</f>
        <v>117380</v>
      </c>
      <c r="F504">
        <f>IFERROR(VLOOKUP(A504,[1]Monitoramento_Base_somente_disp!$A:$J,9,FALSE),0)</f>
        <v>0</v>
      </c>
      <c r="G504">
        <f>IFERROR(VLOOKUP(A504,[1]Monitoramento_Base_somente_disp!$A:$J,10,FALSE),0)</f>
        <v>0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Sim</v>
      </c>
      <c r="W504" t="str">
        <f t="shared" si="46"/>
        <v>Sim</v>
      </c>
      <c r="X504" t="str">
        <f t="shared" si="47"/>
        <v>Não</v>
      </c>
      <c r="Y504" t="str">
        <f t="shared" si="48"/>
        <v>Não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2171</v>
      </c>
      <c r="E505">
        <f>IFERROR(VLOOKUP(A505,[1]Monitoramento_Base_somente_disp!$A:$J,8,FALSE),0)</f>
        <v>656603</v>
      </c>
      <c r="F505">
        <f>IFERROR(VLOOKUP(A505,[1]Monitoramento_Base_somente_disp!$A:$J,9,FALSE),0)</f>
        <v>0</v>
      </c>
      <c r="G505">
        <f>IFERROR(VLOOKUP(A505,[1]Monitoramento_Base_somente_disp!$A:$J,10,FALSE),0)</f>
        <v>0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Não</v>
      </c>
      <c r="Y505" t="str">
        <f t="shared" si="48"/>
        <v>Não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2377305</v>
      </c>
      <c r="F506">
        <f>IFERROR(VLOOKUP(A506,[1]Monitoramento_Base_somente_disp!$A:$J,9,FALSE),0)</f>
        <v>0</v>
      </c>
      <c r="G506">
        <f>IFERROR(VLOOKUP(A506,[1]Monitoramento_Base_somente_disp!$A:$J,10,FALSE),0)</f>
        <v>0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Não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25250</v>
      </c>
      <c r="E507">
        <f>IFERROR(VLOOKUP(A507,[1]Monitoramento_Base_somente_disp!$A:$J,8,FALSE),0)</f>
        <v>1169653</v>
      </c>
      <c r="F507">
        <f>IFERROR(VLOOKUP(A507,[1]Monitoramento_Base_somente_disp!$A:$J,9,FALSE),0)</f>
        <v>0</v>
      </c>
      <c r="G507">
        <f>IFERROR(VLOOKUP(A507,[1]Monitoramento_Base_somente_disp!$A:$J,10,FALSE),0)</f>
        <v>0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Não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64252</v>
      </c>
      <c r="E508">
        <f>IFERROR(VLOOKUP(A508,[1]Monitoramento_Base_somente_disp!$A:$J,8,FALSE),0)</f>
        <v>17797727</v>
      </c>
      <c r="F508">
        <f>IFERROR(VLOOKUP(A508,[1]Monitoramento_Base_somente_disp!$A:$J,9,FALSE),0)</f>
        <v>0</v>
      </c>
      <c r="G508">
        <f>IFERROR(VLOOKUP(A508,[1]Monitoramento_Base_somente_disp!$A:$J,10,FALSE),0)</f>
        <v>0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Não</v>
      </c>
      <c r="Y508" t="str">
        <f t="shared" si="48"/>
        <v>Não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6075</v>
      </c>
      <c r="F509">
        <f>IFERROR(VLOOKUP(A509,[1]Monitoramento_Base_somente_disp!$A:$J,9,FALSE),0)</f>
        <v>0</v>
      </c>
      <c r="G509">
        <f>IFERROR(VLOOKUP(A509,[1]Monitoramento_Base_somente_disp!$A:$J,10,FALSE),0)</f>
        <v>0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Não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472071</v>
      </c>
      <c r="F510">
        <f>IFERROR(VLOOKUP(A510,[1]Monitoramento_Base_somente_disp!$A:$J,9,FALSE),0)</f>
        <v>0</v>
      </c>
      <c r="G510">
        <f>IFERROR(VLOOKUP(A510,[1]Monitoramento_Base_somente_disp!$A:$J,10,FALSE),0)</f>
        <v>0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Não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326310</v>
      </c>
      <c r="F511">
        <f>IFERROR(VLOOKUP(A511,[1]Monitoramento_Base_somente_disp!$A:$J,9,FALSE),0)</f>
        <v>0</v>
      </c>
      <c r="G511">
        <f>IFERROR(VLOOKUP(A511,[1]Monitoramento_Base_somente_disp!$A:$J,10,FALSE),0)</f>
        <v>0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Não</v>
      </c>
      <c r="Y511" t="str">
        <f t="shared" si="48"/>
        <v>Não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5031195</v>
      </c>
      <c r="F512">
        <f>IFERROR(VLOOKUP(A512,[1]Monitoramento_Base_somente_disp!$A:$J,9,FALSE),0)</f>
        <v>0</v>
      </c>
      <c r="G512">
        <f>IFERROR(VLOOKUP(A512,[1]Monitoramento_Base_somente_disp!$A:$J,10,FALSE),0)</f>
        <v>0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Não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3486380</v>
      </c>
      <c r="F513">
        <f>IFERROR(VLOOKUP(A513,[1]Monitoramento_Base_somente_disp!$A:$J,9,FALSE),0)</f>
        <v>0</v>
      </c>
      <c r="G513">
        <f>IFERROR(VLOOKUP(A513,[1]Monitoramento_Base_somente_disp!$A:$J,10,FALSE),0)</f>
        <v>0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Não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1830</v>
      </c>
      <c r="E514">
        <f>IFERROR(VLOOKUP(A514,[1]Monitoramento_Base_somente_disp!$A:$J,8,FALSE),0)</f>
        <v>2889060</v>
      </c>
      <c r="F514">
        <f>IFERROR(VLOOKUP(A514,[1]Monitoramento_Base_somente_disp!$A:$J,9,FALSE),0)</f>
        <v>0</v>
      </c>
      <c r="G514">
        <f>IFERROR(VLOOKUP(A514,[1]Monitoramento_Base_somente_disp!$A:$J,10,FALSE),0)</f>
        <v>0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Sim</v>
      </c>
      <c r="W514" t="str">
        <f t="shared" si="46"/>
        <v>Sim</v>
      </c>
      <c r="X514" t="str">
        <f t="shared" si="47"/>
        <v>Não</v>
      </c>
      <c r="Y514" t="str">
        <f t="shared" si="48"/>
        <v>Não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1957560</v>
      </c>
      <c r="F515">
        <f>IFERROR(VLOOKUP(A515,[1]Monitoramento_Base_somente_disp!$A:$J,9,FALSE),0)</f>
        <v>0</v>
      </c>
      <c r="G515">
        <f>IFERROR(VLOOKUP(A515,[1]Monitoramento_Base_somente_disp!$A:$J,10,FALSE),0)</f>
        <v>0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Não</v>
      </c>
      <c r="Y515" t="str">
        <f t="shared" si="48"/>
        <v>Não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549855</v>
      </c>
      <c r="F516">
        <f>IFERROR(VLOOKUP(A516,[1]Monitoramento_Base_somente_disp!$A:$J,9,FALSE),0)</f>
        <v>0</v>
      </c>
      <c r="G516">
        <f>IFERROR(VLOOKUP(A516,[1]Monitoramento_Base_somente_disp!$A:$J,10,FALSE),0)</f>
        <v>0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Não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2718255</v>
      </c>
      <c r="F517">
        <f>IFERROR(VLOOKUP(A517,[1]Monitoramento_Base_somente_disp!$A:$J,9,FALSE),0)</f>
        <v>0</v>
      </c>
      <c r="G517">
        <f>IFERROR(VLOOKUP(A517,[1]Monitoramento_Base_somente_disp!$A:$J,10,FALSE),0)</f>
        <v>0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Não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0</v>
      </c>
      <c r="F519">
        <f>IFERROR(VLOOKUP(A519,[1]Monitoramento_Base_somente_disp!$A:$J,9,FALSE),0)</f>
        <v>0</v>
      </c>
      <c r="G519">
        <f>IFERROR(VLOOKUP(A519,[1]Monitoramento_Base_somente_disp!$A:$J,10,FALSE),0)</f>
        <v>0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Não</v>
      </c>
      <c r="X519" t="str">
        <f t="shared" si="53"/>
        <v>Não</v>
      </c>
      <c r="Y519" t="str">
        <f t="shared" si="54"/>
        <v>Não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4923615</v>
      </c>
      <c r="F520">
        <f>IFERROR(VLOOKUP(A520,[1]Monitoramento_Base_somente_disp!$A:$J,9,FALSE),0)</f>
        <v>0</v>
      </c>
      <c r="G520">
        <f>IFERROR(VLOOKUP(A520,[1]Monitoramento_Base_somente_disp!$A:$J,10,FALSE),0)</f>
        <v>0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Não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2340</v>
      </c>
      <c r="E521">
        <f>IFERROR(VLOOKUP(A521,[1]Monitoramento_Base_somente_disp!$A:$J,8,FALSE),0)</f>
        <v>6618030</v>
      </c>
      <c r="F521">
        <f>IFERROR(VLOOKUP(A521,[1]Monitoramento_Base_somente_disp!$A:$J,9,FALSE),0)</f>
        <v>0</v>
      </c>
      <c r="G521">
        <f>IFERROR(VLOOKUP(A521,[1]Monitoramento_Base_somente_disp!$A:$J,10,FALSE),0)</f>
        <v>0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Não</v>
      </c>
      <c r="Y521" t="str">
        <f t="shared" si="54"/>
        <v>Não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42</v>
      </c>
      <c r="E522">
        <f>IFERROR(VLOOKUP(A522,[1]Monitoramento_Base_somente_disp!$A:$J,8,FALSE),0)</f>
        <v>1715503</v>
      </c>
      <c r="F522">
        <f>IFERROR(VLOOKUP(A522,[1]Monitoramento_Base_somente_disp!$A:$J,9,FALSE),0)</f>
        <v>0</v>
      </c>
      <c r="G522">
        <f>IFERROR(VLOOKUP(A522,[1]Monitoramento_Base_somente_disp!$A:$J,10,FALSE),0)</f>
        <v>0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Não</v>
      </c>
      <c r="Y522" t="str">
        <f t="shared" si="54"/>
        <v>Não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705877</v>
      </c>
      <c r="F523">
        <f>IFERROR(VLOOKUP(A523,[1]Monitoramento_Base_somente_disp!$A:$J,9,FALSE),0)</f>
        <v>0</v>
      </c>
      <c r="G523">
        <f>IFERROR(VLOOKUP(A523,[1]Monitoramento_Base_somente_disp!$A:$J,10,FALSE),0)</f>
        <v>0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Não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626</v>
      </c>
      <c r="E524">
        <f>IFERROR(VLOOKUP(A524,[1]Monitoramento_Base_somente_disp!$A:$J,8,FALSE),0)</f>
        <v>935913</v>
      </c>
      <c r="F524">
        <f>IFERROR(VLOOKUP(A524,[1]Monitoramento_Base_somente_disp!$A:$J,9,FALSE),0)</f>
        <v>0</v>
      </c>
      <c r="G524">
        <f>IFERROR(VLOOKUP(A524,[1]Monitoramento_Base_somente_disp!$A:$J,10,FALSE),0)</f>
        <v>0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Não</v>
      </c>
      <c r="Y524" t="str">
        <f t="shared" si="54"/>
        <v>Não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643275</v>
      </c>
      <c r="F526">
        <f>IFERROR(VLOOKUP(A526,[1]Monitoramento_Base_somente_disp!$A:$J,9,FALSE),0)</f>
        <v>0</v>
      </c>
      <c r="G526">
        <f>IFERROR(VLOOKUP(A526,[1]Monitoramento_Base_somente_disp!$A:$J,10,FALSE),0)</f>
        <v>0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Não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2862855</v>
      </c>
      <c r="F527">
        <f>IFERROR(VLOOKUP(A527,[1]Monitoramento_Base_somente_disp!$A:$J,9,FALSE),0)</f>
        <v>0</v>
      </c>
      <c r="G527">
        <f>IFERROR(VLOOKUP(A527,[1]Monitoramento_Base_somente_disp!$A:$J,10,FALSE),0)</f>
        <v>0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Não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2748</v>
      </c>
      <c r="E528">
        <f>IFERROR(VLOOKUP(A528,[1]Monitoramento_Base_somente_disp!$A:$J,8,FALSE),0)</f>
        <v>44963036</v>
      </c>
      <c r="F528">
        <f>IFERROR(VLOOKUP(A528,[1]Monitoramento_Base_somente_disp!$A:$J,9,FALSE),0)</f>
        <v>0</v>
      </c>
      <c r="G528">
        <f>IFERROR(VLOOKUP(A528,[1]Monitoramento_Base_somente_disp!$A:$J,10,FALSE),0)</f>
        <v>0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Não</v>
      </c>
      <c r="Y528" t="str">
        <f t="shared" si="54"/>
        <v>Não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8490855</v>
      </c>
      <c r="F529">
        <f>IFERROR(VLOOKUP(A529,[1]Monitoramento_Base_somente_disp!$A:$J,9,FALSE),0)</f>
        <v>0</v>
      </c>
      <c r="G529">
        <f>IFERROR(VLOOKUP(A529,[1]Monitoramento_Base_somente_disp!$A:$J,10,FALSE),0)</f>
        <v>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Não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4104</v>
      </c>
      <c r="E530">
        <f>IFERROR(VLOOKUP(A530,[1]Monitoramento_Base_somente_disp!$A:$J,8,FALSE),0)</f>
        <v>2721512</v>
      </c>
      <c r="F530">
        <f>IFERROR(VLOOKUP(A530,[1]Monitoramento_Base_somente_disp!$A:$J,9,FALSE),0)</f>
        <v>0</v>
      </c>
      <c r="G530">
        <f>IFERROR(VLOOKUP(A530,[1]Monitoramento_Base_somente_disp!$A:$J,10,FALSE),0)</f>
        <v>0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Não</v>
      </c>
      <c r="Y530" t="str">
        <f t="shared" si="54"/>
        <v>Não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13348</v>
      </c>
      <c r="E531">
        <f>IFERROR(VLOOKUP(A531,[1]Monitoramento_Base_somente_disp!$A:$J,8,FALSE),0)</f>
        <v>7657203</v>
      </c>
      <c r="F531">
        <f>IFERROR(VLOOKUP(A531,[1]Monitoramento_Base_somente_disp!$A:$J,9,FALSE),0)</f>
        <v>0</v>
      </c>
      <c r="G531">
        <f>IFERROR(VLOOKUP(A531,[1]Monitoramento_Base_somente_disp!$A:$J,10,FALSE),0)</f>
        <v>0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Não</v>
      </c>
      <c r="Y531" t="str">
        <f t="shared" si="54"/>
        <v>Não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0</v>
      </c>
      <c r="E532">
        <f>IFERROR(VLOOKUP(A532,[1]Monitoramento_Base_somente_disp!$A:$J,8,FALSE),0)</f>
        <v>919500</v>
      </c>
      <c r="F532">
        <f>IFERROR(VLOOKUP(A532,[1]Monitoramento_Base_somente_disp!$A:$J,9,FALSE),0)</f>
        <v>0</v>
      </c>
      <c r="G532">
        <f>IFERROR(VLOOKUP(A532,[1]Monitoramento_Base_somente_disp!$A:$J,10,FALSE),0)</f>
        <v>0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Não</v>
      </c>
      <c r="W532" t="str">
        <f t="shared" si="52"/>
        <v>Sim</v>
      </c>
      <c r="X532" t="str">
        <f t="shared" si="53"/>
        <v>Não</v>
      </c>
      <c r="Y532" t="str">
        <f t="shared" si="54"/>
        <v>Não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2226060</v>
      </c>
      <c r="F533">
        <f>IFERROR(VLOOKUP(A533,[1]Monitoramento_Base_somente_disp!$A:$J,9,FALSE),0)</f>
        <v>0</v>
      </c>
      <c r="G533">
        <f>IFERROR(VLOOKUP(A533,[1]Monitoramento_Base_somente_disp!$A:$J,10,FALSE),0)</f>
        <v>0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Não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301500</v>
      </c>
      <c r="F534">
        <f>IFERROR(VLOOKUP(A534,[1]Monitoramento_Base_somente_disp!$A:$J,9,FALSE),0)</f>
        <v>0</v>
      </c>
      <c r="G534">
        <f>IFERROR(VLOOKUP(A534,[1]Monitoramento_Base_somente_disp!$A:$J,10,FALSE),0)</f>
        <v>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Não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226</v>
      </c>
      <c r="E535">
        <f>IFERROR(VLOOKUP(A535,[1]Monitoramento_Base_somente_disp!$A:$J,8,FALSE),0)</f>
        <v>12701555</v>
      </c>
      <c r="F535">
        <f>IFERROR(VLOOKUP(A535,[1]Monitoramento_Base_somente_disp!$A:$J,9,FALSE),0)</f>
        <v>0</v>
      </c>
      <c r="G535">
        <f>IFERROR(VLOOKUP(A535,[1]Monitoramento_Base_somente_disp!$A:$J,10,FALSE),0)</f>
        <v>0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Não</v>
      </c>
      <c r="Y535" t="str">
        <f t="shared" si="54"/>
        <v>Não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12443</v>
      </c>
      <c r="E536">
        <f>IFERROR(VLOOKUP(A536,[1]Monitoramento_Base_somente_disp!$A:$J,8,FALSE),0)</f>
        <v>5259535</v>
      </c>
      <c r="F536">
        <f>IFERROR(VLOOKUP(A536,[1]Monitoramento_Base_somente_disp!$A:$J,9,FALSE),0)</f>
        <v>0</v>
      </c>
      <c r="G536">
        <f>IFERROR(VLOOKUP(A536,[1]Monitoramento_Base_somente_disp!$A:$J,10,FALSE),0)</f>
        <v>0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Não</v>
      </c>
      <c r="Y536" t="str">
        <f t="shared" si="54"/>
        <v>Não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6873</v>
      </c>
      <c r="E537">
        <f>IFERROR(VLOOKUP(A537,[1]Monitoramento_Base_somente_disp!$A:$J,8,FALSE),0)</f>
        <v>1399222</v>
      </c>
      <c r="F537">
        <f>IFERROR(VLOOKUP(A537,[1]Monitoramento_Base_somente_disp!$A:$J,9,FALSE),0)</f>
        <v>0</v>
      </c>
      <c r="G537">
        <f>IFERROR(VLOOKUP(A537,[1]Monitoramento_Base_somente_disp!$A:$J,10,FALSE),0)</f>
        <v>0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Não</v>
      </c>
      <c r="Y537" t="str">
        <f t="shared" si="54"/>
        <v>Não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9691</v>
      </c>
      <c r="E538">
        <f>IFERROR(VLOOKUP(A538,[1]Monitoramento_Base_somente_disp!$A:$J,8,FALSE),0)</f>
        <v>2914517</v>
      </c>
      <c r="F538">
        <f>IFERROR(VLOOKUP(A538,[1]Monitoramento_Base_somente_disp!$A:$J,9,FALSE),0)</f>
        <v>0</v>
      </c>
      <c r="G538">
        <f>IFERROR(VLOOKUP(A538,[1]Monitoramento_Base_somente_disp!$A:$J,10,FALSE),0)</f>
        <v>0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Não</v>
      </c>
      <c r="Y538" t="str">
        <f t="shared" si="54"/>
        <v>Não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4060</v>
      </c>
      <c r="E540">
        <f>IFERROR(VLOOKUP(A540,[1]Monitoramento_Base_somente_disp!$A:$J,8,FALSE),0)</f>
        <v>186371</v>
      </c>
      <c r="F540">
        <f>IFERROR(VLOOKUP(A540,[1]Monitoramento_Base_somente_disp!$A:$J,9,FALSE),0)</f>
        <v>0</v>
      </c>
      <c r="G540">
        <f>IFERROR(VLOOKUP(A540,[1]Monitoramento_Base_somente_disp!$A:$J,10,FALSE),0)</f>
        <v>0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Não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10089465</v>
      </c>
      <c r="F541">
        <f>IFERROR(VLOOKUP(A541,[1]Monitoramento_Base_somente_disp!$A:$J,9,FALSE),0)</f>
        <v>0</v>
      </c>
      <c r="G541">
        <f>IFERROR(VLOOKUP(A541,[1]Monitoramento_Base_somente_disp!$A:$J,10,FALSE),0)</f>
        <v>0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Não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360</v>
      </c>
      <c r="E542">
        <f>IFERROR(VLOOKUP(A542,[1]Monitoramento_Base_somente_disp!$A:$J,8,FALSE),0)</f>
        <v>642981</v>
      </c>
      <c r="F542">
        <f>IFERROR(VLOOKUP(A542,[1]Monitoramento_Base_somente_disp!$A:$J,9,FALSE),0)</f>
        <v>0</v>
      </c>
      <c r="G542">
        <f>IFERROR(VLOOKUP(A542,[1]Monitoramento_Base_somente_disp!$A:$J,10,FALSE),0)</f>
        <v>0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Não</v>
      </c>
      <c r="Y542" t="str">
        <f t="shared" si="54"/>
        <v>Não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0</v>
      </c>
      <c r="E543">
        <f>IFERROR(VLOOKUP(A543,[1]Monitoramento_Base_somente_disp!$A:$J,8,FALSE),0)</f>
        <v>1850220</v>
      </c>
      <c r="F543">
        <f>IFERROR(VLOOKUP(A543,[1]Monitoramento_Base_somente_disp!$A:$J,9,FALSE),0)</f>
        <v>0</v>
      </c>
      <c r="G543">
        <f>IFERROR(VLOOKUP(A543,[1]Monitoramento_Base_somente_disp!$A:$J,10,FALSE),0)</f>
        <v>0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Não</v>
      </c>
      <c r="W543" t="str">
        <f t="shared" si="52"/>
        <v>Sim</v>
      </c>
      <c r="X543" t="str">
        <f t="shared" si="53"/>
        <v>Não</v>
      </c>
      <c r="Y543" t="str">
        <f t="shared" si="54"/>
        <v>Não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7908765</v>
      </c>
      <c r="F544">
        <f>IFERROR(VLOOKUP(A544,[1]Monitoramento_Base_somente_disp!$A:$J,9,FALSE),0)</f>
        <v>0</v>
      </c>
      <c r="G544">
        <f>IFERROR(VLOOKUP(A544,[1]Monitoramento_Base_somente_disp!$A:$J,10,FALSE),0)</f>
        <v>0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Não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0</v>
      </c>
      <c r="E545">
        <f>IFERROR(VLOOKUP(A545,[1]Monitoramento_Base_somente_disp!$A:$J,8,FALSE),0)</f>
        <v>14407875</v>
      </c>
      <c r="F545">
        <f>IFERROR(VLOOKUP(A545,[1]Monitoramento_Base_somente_disp!$A:$J,9,FALSE),0)</f>
        <v>0</v>
      </c>
      <c r="G545">
        <f>IFERROR(VLOOKUP(A545,[1]Monitoramento_Base_somente_disp!$A:$J,10,FALSE),0)</f>
        <v>0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Não</v>
      </c>
      <c r="W545" t="str">
        <f t="shared" si="52"/>
        <v>Sim</v>
      </c>
      <c r="X545" t="str">
        <f t="shared" si="53"/>
        <v>Não</v>
      </c>
      <c r="Y545" t="str">
        <f t="shared" si="54"/>
        <v>Não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433965</v>
      </c>
      <c r="F546">
        <f>IFERROR(VLOOKUP(A546,[1]Monitoramento_Base_somente_disp!$A:$J,9,FALSE),0)</f>
        <v>0</v>
      </c>
      <c r="G546">
        <f>IFERROR(VLOOKUP(A546,[1]Monitoramento_Base_somente_disp!$A:$J,10,FALSE),0)</f>
        <v>0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Não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309975</v>
      </c>
      <c r="F547">
        <f>IFERROR(VLOOKUP(A547,[1]Monitoramento_Base_somente_disp!$A:$J,9,FALSE),0)</f>
        <v>0</v>
      </c>
      <c r="G547">
        <f>IFERROR(VLOOKUP(A547,[1]Monitoramento_Base_somente_disp!$A:$J,10,FALSE),0)</f>
        <v>0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Não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2473</v>
      </c>
      <c r="E548">
        <f>IFERROR(VLOOKUP(A548,[1]Monitoramento_Base_somente_disp!$A:$J,8,FALSE),0)</f>
        <v>2994673</v>
      </c>
      <c r="F548">
        <f>IFERROR(VLOOKUP(A548,[1]Monitoramento_Base_somente_disp!$A:$J,9,FALSE),0)</f>
        <v>0</v>
      </c>
      <c r="G548">
        <f>IFERROR(VLOOKUP(A548,[1]Monitoramento_Base_somente_disp!$A:$J,10,FALSE),0)</f>
        <v>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Não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14562</v>
      </c>
      <c r="E549">
        <f>IFERROR(VLOOKUP(A549,[1]Monitoramento_Base_somente_disp!$A:$J,8,FALSE),0)</f>
        <v>1509512</v>
      </c>
      <c r="F549">
        <f>IFERROR(VLOOKUP(A549,[1]Monitoramento_Base_somente_disp!$A:$J,9,FALSE),0)</f>
        <v>0</v>
      </c>
      <c r="G549">
        <f>IFERROR(VLOOKUP(A549,[1]Monitoramento_Base_somente_disp!$A:$J,10,FALSE),0)</f>
        <v>0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Não</v>
      </c>
      <c r="Y549" t="str">
        <f t="shared" si="54"/>
        <v>Não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14542</v>
      </c>
      <c r="E551">
        <f>IFERROR(VLOOKUP(A551,[1]Monitoramento_Base_somente_disp!$A:$J,8,FALSE),0)</f>
        <v>6071172</v>
      </c>
      <c r="F551">
        <f>IFERROR(VLOOKUP(A551,[1]Monitoramento_Base_somente_disp!$A:$J,9,FALSE),0)</f>
        <v>0</v>
      </c>
      <c r="G551">
        <f>IFERROR(VLOOKUP(A551,[1]Monitoramento_Base_somente_disp!$A:$J,10,FALSE),0)</f>
        <v>0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Não</v>
      </c>
      <c r="Y551" t="str">
        <f t="shared" si="54"/>
        <v>Não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5064</v>
      </c>
      <c r="E552">
        <f>IFERROR(VLOOKUP(A552,[1]Monitoramento_Base_somente_disp!$A:$J,8,FALSE),0)</f>
        <v>2860386</v>
      </c>
      <c r="F552">
        <f>IFERROR(VLOOKUP(A552,[1]Monitoramento_Base_somente_disp!$A:$J,9,FALSE),0)</f>
        <v>0</v>
      </c>
      <c r="G552">
        <f>IFERROR(VLOOKUP(A552,[1]Monitoramento_Base_somente_disp!$A:$J,10,FALSE),0)</f>
        <v>0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Não</v>
      </c>
      <c r="Y552" t="str">
        <f t="shared" si="54"/>
        <v>Não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3103</v>
      </c>
      <c r="E553">
        <f>IFERROR(VLOOKUP(A553,[1]Monitoramento_Base_somente_disp!$A:$J,8,FALSE),0)</f>
        <v>1077728</v>
      </c>
      <c r="F553">
        <f>IFERROR(VLOOKUP(A553,[1]Monitoramento_Base_somente_disp!$A:$J,9,FALSE),0)</f>
        <v>0</v>
      </c>
      <c r="G553">
        <f>IFERROR(VLOOKUP(A553,[1]Monitoramento_Base_somente_disp!$A:$J,10,FALSE),0)</f>
        <v>0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Não</v>
      </c>
      <c r="Y553" t="str">
        <f t="shared" si="54"/>
        <v>Não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340</v>
      </c>
      <c r="E554">
        <f>IFERROR(VLOOKUP(A554,[1]Monitoramento_Base_somente_disp!$A:$J,8,FALSE),0)</f>
        <v>363030</v>
      </c>
      <c r="F554">
        <f>IFERROR(VLOOKUP(A554,[1]Monitoramento_Base_somente_disp!$A:$J,9,FALSE),0)</f>
        <v>0</v>
      </c>
      <c r="G554">
        <f>IFERROR(VLOOKUP(A554,[1]Monitoramento_Base_somente_disp!$A:$J,10,FALSE),0)</f>
        <v>0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Não</v>
      </c>
      <c r="Y554" t="str">
        <f t="shared" si="54"/>
        <v>Não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176850</v>
      </c>
      <c r="F555">
        <f>IFERROR(VLOOKUP(A555,[1]Monitoramento_Base_somente_disp!$A:$J,9,FALSE),0)</f>
        <v>0</v>
      </c>
      <c r="G555">
        <f>IFERROR(VLOOKUP(A555,[1]Monitoramento_Base_somente_disp!$A:$J,10,FALSE),0)</f>
        <v>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Não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7101</v>
      </c>
      <c r="E556">
        <f>IFERROR(VLOOKUP(A556,[1]Monitoramento_Base_somente_disp!$A:$J,8,FALSE),0)</f>
        <v>1547128</v>
      </c>
      <c r="F556">
        <f>IFERROR(VLOOKUP(A556,[1]Monitoramento_Base_somente_disp!$A:$J,9,FALSE),0)</f>
        <v>0</v>
      </c>
      <c r="G556">
        <f>IFERROR(VLOOKUP(A556,[1]Monitoramento_Base_somente_disp!$A:$J,10,FALSE),0)</f>
        <v>0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Não</v>
      </c>
      <c r="Y556" t="str">
        <f t="shared" si="54"/>
        <v>Não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1268535</v>
      </c>
      <c r="F557">
        <f>IFERROR(VLOOKUP(A557,[1]Monitoramento_Base_somente_disp!$A:$J,9,FALSE),0)</f>
        <v>0</v>
      </c>
      <c r="G557">
        <f>IFERROR(VLOOKUP(A557,[1]Monitoramento_Base_somente_disp!$A:$J,10,FALSE),0)</f>
        <v>0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Não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613515</v>
      </c>
      <c r="F558">
        <f>IFERROR(VLOOKUP(A558,[1]Monitoramento_Base_somente_disp!$A:$J,9,FALSE),0)</f>
        <v>0</v>
      </c>
      <c r="G558">
        <f>IFERROR(VLOOKUP(A558,[1]Monitoramento_Base_somente_disp!$A:$J,10,FALSE),0)</f>
        <v>0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Não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0</v>
      </c>
      <c r="E559">
        <f>IFERROR(VLOOKUP(A559,[1]Monitoramento_Base_somente_disp!$A:$J,8,FALSE),0)</f>
        <v>2071425</v>
      </c>
      <c r="F559">
        <f>IFERROR(VLOOKUP(A559,[1]Monitoramento_Base_somente_disp!$A:$J,9,FALSE),0)</f>
        <v>0</v>
      </c>
      <c r="G559">
        <f>IFERROR(VLOOKUP(A559,[1]Monitoramento_Base_somente_disp!$A:$J,10,FALSE),0)</f>
        <v>0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Não</v>
      </c>
      <c r="W559" t="str">
        <f t="shared" si="52"/>
        <v>Sim</v>
      </c>
      <c r="X559" t="str">
        <f t="shared" si="53"/>
        <v>Não</v>
      </c>
      <c r="Y559" t="str">
        <f t="shared" si="54"/>
        <v>Não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1359360</v>
      </c>
      <c r="F560">
        <f>IFERROR(VLOOKUP(A560,[1]Monitoramento_Base_somente_disp!$A:$J,9,FALSE),0)</f>
        <v>0</v>
      </c>
      <c r="G560">
        <f>IFERROR(VLOOKUP(A560,[1]Monitoramento_Base_somente_disp!$A:$J,10,FALSE),0)</f>
        <v>0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Não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31323</v>
      </c>
      <c r="E561">
        <f>IFERROR(VLOOKUP(A561,[1]Monitoramento_Base_somente_disp!$A:$J,8,FALSE),0)</f>
        <v>8543737</v>
      </c>
      <c r="F561">
        <f>IFERROR(VLOOKUP(A561,[1]Monitoramento_Base_somente_disp!$A:$J,9,FALSE),0)</f>
        <v>0</v>
      </c>
      <c r="G561">
        <f>IFERROR(VLOOKUP(A561,[1]Monitoramento_Base_somente_disp!$A:$J,10,FALSE),0)</f>
        <v>0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Não</v>
      </c>
      <c r="Y561" t="str">
        <f t="shared" si="54"/>
        <v>Não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944</v>
      </c>
      <c r="E563">
        <f>IFERROR(VLOOKUP(A563,[1]Monitoramento_Base_somente_disp!$A:$J,8,FALSE),0)</f>
        <v>1692063</v>
      </c>
      <c r="F563">
        <f>IFERROR(VLOOKUP(A563,[1]Monitoramento_Base_somente_disp!$A:$J,9,FALSE),0)</f>
        <v>0</v>
      </c>
      <c r="G563">
        <f>IFERROR(VLOOKUP(A563,[1]Monitoramento_Base_somente_disp!$A:$J,10,FALSE),0)</f>
        <v>0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Não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3480</v>
      </c>
      <c r="E564">
        <f>IFERROR(VLOOKUP(A564,[1]Monitoramento_Base_somente_disp!$A:$J,8,FALSE),0)</f>
        <v>1099545</v>
      </c>
      <c r="F564">
        <f>IFERROR(VLOOKUP(A564,[1]Monitoramento_Base_somente_disp!$A:$J,9,FALSE),0)</f>
        <v>0</v>
      </c>
      <c r="G564">
        <f>IFERROR(VLOOKUP(A564,[1]Monitoramento_Base_somente_disp!$A:$J,10,FALSE),0)</f>
        <v>0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Não</v>
      </c>
      <c r="Y564" t="str">
        <f t="shared" si="54"/>
        <v>Não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0</v>
      </c>
      <c r="E565">
        <f>IFERROR(VLOOKUP(A565,[1]Monitoramento_Base_somente_disp!$A:$J,8,FALSE),0)</f>
        <v>10593015</v>
      </c>
      <c r="F565">
        <f>IFERROR(VLOOKUP(A565,[1]Monitoramento_Base_somente_disp!$A:$J,9,FALSE),0)</f>
        <v>0</v>
      </c>
      <c r="G565">
        <f>IFERROR(VLOOKUP(A565,[1]Monitoramento_Base_somente_disp!$A:$J,10,FALSE),0)</f>
        <v>0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Não</v>
      </c>
      <c r="W565" t="str">
        <f t="shared" si="52"/>
        <v>Sim</v>
      </c>
      <c r="X565" t="str">
        <f t="shared" si="53"/>
        <v>Não</v>
      </c>
      <c r="Y565" t="str">
        <f t="shared" si="54"/>
        <v>Não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1523</v>
      </c>
      <c r="E566">
        <f>IFERROR(VLOOKUP(A566,[1]Monitoramento_Base_somente_disp!$A:$J,8,FALSE),0)</f>
        <v>1058237</v>
      </c>
      <c r="F566">
        <f>IFERROR(VLOOKUP(A566,[1]Monitoramento_Base_somente_disp!$A:$J,9,FALSE),0)</f>
        <v>0</v>
      </c>
      <c r="G566">
        <f>IFERROR(VLOOKUP(A566,[1]Monitoramento_Base_somente_disp!$A:$J,10,FALSE),0)</f>
        <v>0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Não</v>
      </c>
      <c r="Y566" t="str">
        <f t="shared" si="54"/>
        <v>Não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42450</v>
      </c>
      <c r="F567">
        <f>IFERROR(VLOOKUP(A567,[1]Monitoramento_Base_somente_disp!$A:$J,9,FALSE),0)</f>
        <v>0</v>
      </c>
      <c r="G567">
        <f>IFERROR(VLOOKUP(A567,[1]Monitoramento_Base_somente_disp!$A:$J,10,FALSE),0)</f>
        <v>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Não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2075670</v>
      </c>
      <c r="F568">
        <f>IFERROR(VLOOKUP(A568,[1]Monitoramento_Base_somente_disp!$A:$J,9,FALSE),0)</f>
        <v>0</v>
      </c>
      <c r="G568">
        <f>IFERROR(VLOOKUP(A568,[1]Monitoramento_Base_somente_disp!$A:$J,10,FALSE),0)</f>
        <v>0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Não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3522</v>
      </c>
      <c r="E569">
        <f>IFERROR(VLOOKUP(A569,[1]Monitoramento_Base_somente_disp!$A:$J,8,FALSE),0)</f>
        <v>945434</v>
      </c>
      <c r="F569">
        <f>IFERROR(VLOOKUP(A569,[1]Monitoramento_Base_somente_disp!$A:$J,9,FALSE),0)</f>
        <v>0</v>
      </c>
      <c r="G569">
        <f>IFERROR(VLOOKUP(A569,[1]Monitoramento_Base_somente_disp!$A:$J,10,FALSE),0)</f>
        <v>0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Não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2223720</v>
      </c>
      <c r="F570">
        <f>IFERROR(VLOOKUP(A570,[1]Monitoramento_Base_somente_disp!$A:$J,9,FALSE),0)</f>
        <v>0</v>
      </c>
      <c r="G570">
        <f>IFERROR(VLOOKUP(A570,[1]Monitoramento_Base_somente_disp!$A:$J,10,FALSE),0)</f>
        <v>0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Não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>
        <f>IFERROR(VLOOKUP(A571,[3]Sheet1!$A:$G,2,FALSE),0)</f>
        <v>1487</v>
      </c>
      <c r="O571">
        <f>IFERROR(VLOOKUP(A571,[3]Sheet1!$A:$G,3,FALSE),0)</f>
        <v>137817</v>
      </c>
      <c r="P571">
        <f>IFERROR(VLOOKUP(A571,[3]Sheet1!$A:$G,4,FALSE),0)</f>
        <v>0</v>
      </c>
      <c r="Q571">
        <f>IFERROR(VLOOKUP(A571,[3]Sheet1!$A:$G,5,FALSE),0)</f>
        <v>0</v>
      </c>
      <c r="R571">
        <f>IFERROR(VLOOKUP(A571,[3]Sheet1!$A:$G,6,FALSE),0)</f>
        <v>0</v>
      </c>
      <c r="S571">
        <f>IFERROR(VLOOKUP(A571,[3]Sheet1!$A:$G,7,FALSE),0)</f>
        <v>0</v>
      </c>
      <c r="T571" t="str">
        <f t="shared" si="49"/>
        <v>Sim</v>
      </c>
      <c r="U571" t="str">
        <f t="shared" si="50"/>
        <v>Sim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15922</v>
      </c>
      <c r="E572">
        <f>IFERROR(VLOOKUP(A572,[1]Monitoramento_Base_somente_disp!$A:$J,8,FALSE),0)</f>
        <v>718499</v>
      </c>
      <c r="F572">
        <f>IFERROR(VLOOKUP(A572,[1]Monitoramento_Base_somente_disp!$A:$J,9,FALSE),0)</f>
        <v>0</v>
      </c>
      <c r="G572">
        <f>IFERROR(VLOOKUP(A572,[1]Monitoramento_Base_somente_disp!$A:$J,10,FALSE),0)</f>
        <v>0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Não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10853370</v>
      </c>
      <c r="F573">
        <f>IFERROR(VLOOKUP(A573,[1]Monitoramento_Base_somente_disp!$A:$J,9,FALSE),0)</f>
        <v>0</v>
      </c>
      <c r="G573">
        <f>IFERROR(VLOOKUP(A573,[1]Monitoramento_Base_somente_disp!$A:$J,10,FALSE),0)</f>
        <v>0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Não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36589071</v>
      </c>
      <c r="F574">
        <f>IFERROR(VLOOKUP(A574,[1]Monitoramento_Base_somente_disp!$A:$J,9,FALSE),0)</f>
        <v>0</v>
      </c>
      <c r="G574">
        <f>IFERROR(VLOOKUP(A574,[1]Monitoramento_Base_somente_disp!$A:$J,10,FALSE),0)</f>
        <v>0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Não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29532</v>
      </c>
      <c r="E575">
        <f>IFERROR(VLOOKUP(A575,[1]Monitoramento_Base_somente_disp!$A:$J,8,FALSE),0)</f>
        <v>4434337</v>
      </c>
      <c r="F575">
        <f>IFERROR(VLOOKUP(A575,[1]Monitoramento_Base_somente_disp!$A:$J,9,FALSE),0)</f>
        <v>0</v>
      </c>
      <c r="G575">
        <f>IFERROR(VLOOKUP(A575,[1]Monitoramento_Base_somente_disp!$A:$J,10,FALSE),0)</f>
        <v>0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Não</v>
      </c>
      <c r="Y575" t="str">
        <f t="shared" si="54"/>
        <v>Não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49700</v>
      </c>
      <c r="E576">
        <f>IFERROR(VLOOKUP(A576,[1]Monitoramento_Base_somente_disp!$A:$J,8,FALSE),0)</f>
        <v>11291367</v>
      </c>
      <c r="F576">
        <f>IFERROR(VLOOKUP(A576,[1]Monitoramento_Base_somente_disp!$A:$J,9,FALSE),0)</f>
        <v>0</v>
      </c>
      <c r="G576">
        <f>IFERROR(VLOOKUP(A576,[1]Monitoramento_Base_somente_disp!$A:$J,10,FALSE),0)</f>
        <v>0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Não</v>
      </c>
      <c r="Y576" t="str">
        <f t="shared" si="54"/>
        <v>Não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21</v>
      </c>
      <c r="E577">
        <f>IFERROR(VLOOKUP(A577,[1]Monitoramento_Base_somente_disp!$A:$J,8,FALSE),0)</f>
        <v>354467</v>
      </c>
      <c r="F577">
        <f>IFERROR(VLOOKUP(A577,[1]Monitoramento_Base_somente_disp!$A:$J,9,FALSE),0)</f>
        <v>0</v>
      </c>
      <c r="G577">
        <f>IFERROR(VLOOKUP(A577,[1]Monitoramento_Base_somente_disp!$A:$J,10,FALSE),0)</f>
        <v>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Sim</v>
      </c>
      <c r="W577" t="str">
        <f t="shared" si="52"/>
        <v>Sim</v>
      </c>
      <c r="X577" t="str">
        <f t="shared" si="53"/>
        <v>Não</v>
      </c>
      <c r="Y577" t="str">
        <f t="shared" si="54"/>
        <v>Não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7684</v>
      </c>
      <c r="E578">
        <f>IFERROR(VLOOKUP(A578,[1]Monitoramento_Base_somente_disp!$A:$J,8,FALSE),0)</f>
        <v>2162863</v>
      </c>
      <c r="F578">
        <f>IFERROR(VLOOKUP(A578,[1]Monitoramento_Base_somente_disp!$A:$J,9,FALSE),0)</f>
        <v>0</v>
      </c>
      <c r="G578">
        <f>IFERROR(VLOOKUP(A578,[1]Monitoramento_Base_somente_disp!$A:$J,10,FALSE),0)</f>
        <v>0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Não</v>
      </c>
      <c r="Y578" t="str">
        <f t="shared" si="54"/>
        <v>Não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16059235</v>
      </c>
      <c r="F579">
        <f>IFERROR(VLOOKUP(A579,[1]Monitoramento_Base_somente_disp!$A:$J,9,FALSE),0)</f>
        <v>0</v>
      </c>
      <c r="G579">
        <f>IFERROR(VLOOKUP(A579,[1]Monitoramento_Base_somente_disp!$A:$J,10,FALSE),0)</f>
        <v>0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Não</v>
      </c>
      <c r="Y579" t="str">
        <f t="shared" si="54"/>
        <v>Não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74732</v>
      </c>
      <c r="E580">
        <f>IFERROR(VLOOKUP(A580,[1]Monitoramento_Base_somente_disp!$A:$J,8,FALSE),0)</f>
        <v>62179106</v>
      </c>
      <c r="F580">
        <f>IFERROR(VLOOKUP(A580,[1]Monitoramento_Base_somente_disp!$A:$J,9,FALSE),0)</f>
        <v>0</v>
      </c>
      <c r="G580">
        <f>IFERROR(VLOOKUP(A580,[1]Monitoramento_Base_somente_disp!$A:$J,10,FALSE),0)</f>
        <v>0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Não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872151</v>
      </c>
      <c r="F581">
        <f>IFERROR(VLOOKUP(A581,[1]Monitoramento_Base_somente_disp!$A:$J,9,FALSE),0)</f>
        <v>0</v>
      </c>
      <c r="G581">
        <f>IFERROR(VLOOKUP(A581,[1]Monitoramento_Base_somente_disp!$A:$J,10,FALSE),0)</f>
        <v>0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Não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39602</v>
      </c>
      <c r="E582">
        <f>IFERROR(VLOOKUP(A582,[1]Monitoramento_Base_somente_disp!$A:$J,8,FALSE),0)</f>
        <v>16730150</v>
      </c>
      <c r="F582">
        <f>IFERROR(VLOOKUP(A582,[1]Monitoramento_Base_somente_disp!$A:$J,9,FALSE),0)</f>
        <v>0</v>
      </c>
      <c r="G582">
        <f>IFERROR(VLOOKUP(A582,[1]Monitoramento_Base_somente_disp!$A:$J,10,FALSE),0)</f>
        <v>0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Não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22368</v>
      </c>
      <c r="E583">
        <f>IFERROR(VLOOKUP(A583,[1]Monitoramento_Base_somente_disp!$A:$J,8,FALSE),0)</f>
        <v>3683931</v>
      </c>
      <c r="F583">
        <f>IFERROR(VLOOKUP(A583,[1]Monitoramento_Base_somente_disp!$A:$J,9,FALSE),0)</f>
        <v>0</v>
      </c>
      <c r="G583">
        <f>IFERROR(VLOOKUP(A583,[1]Monitoramento_Base_somente_disp!$A:$J,10,FALSE),0)</f>
        <v>0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Não</v>
      </c>
      <c r="Y583" t="str">
        <f t="shared" si="60"/>
        <v>Não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43306</v>
      </c>
      <c r="E584">
        <f>IFERROR(VLOOKUP(A584,[1]Monitoramento_Base_somente_disp!$A:$J,8,FALSE),0)</f>
        <v>4359129</v>
      </c>
      <c r="F584">
        <f>IFERROR(VLOOKUP(A584,[1]Monitoramento_Base_somente_disp!$A:$J,9,FALSE),0)</f>
        <v>0</v>
      </c>
      <c r="G584">
        <f>IFERROR(VLOOKUP(A584,[1]Monitoramento_Base_somente_disp!$A:$J,10,FALSE),0)</f>
        <v>0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Não</v>
      </c>
      <c r="Y584" t="str">
        <f t="shared" si="60"/>
        <v>Não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43376</v>
      </c>
      <c r="E585">
        <f>IFERROR(VLOOKUP(A585,[1]Monitoramento_Base_somente_disp!$A:$J,8,FALSE),0)</f>
        <v>7539469</v>
      </c>
      <c r="F585">
        <f>IFERROR(VLOOKUP(A585,[1]Monitoramento_Base_somente_disp!$A:$J,9,FALSE),0)</f>
        <v>0</v>
      </c>
      <c r="G585">
        <f>IFERROR(VLOOKUP(A585,[1]Monitoramento_Base_somente_disp!$A:$J,10,FALSE),0)</f>
        <v>0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Não</v>
      </c>
      <c r="Y585" t="str">
        <f t="shared" si="60"/>
        <v>Não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97638</v>
      </c>
      <c r="E586">
        <f>IFERROR(VLOOKUP(A586,[1]Monitoramento_Base_somente_disp!$A:$J,8,FALSE),0)</f>
        <v>29496006</v>
      </c>
      <c r="F586">
        <f>IFERROR(VLOOKUP(A586,[1]Monitoramento_Base_somente_disp!$A:$J,9,FALSE),0)</f>
        <v>0</v>
      </c>
      <c r="G586">
        <f>IFERROR(VLOOKUP(A586,[1]Monitoramento_Base_somente_disp!$A:$J,10,FALSE),0)</f>
        <v>0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Não</v>
      </c>
      <c r="Y586" t="str">
        <f t="shared" si="60"/>
        <v>Não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1391</v>
      </c>
      <c r="E587">
        <f>IFERROR(VLOOKUP(A587,[1]Monitoramento_Base_somente_disp!$A:$J,8,FALSE),0)</f>
        <v>1612165</v>
      </c>
      <c r="F587">
        <f>IFERROR(VLOOKUP(A587,[1]Monitoramento_Base_somente_disp!$A:$J,9,FALSE),0)</f>
        <v>0</v>
      </c>
      <c r="G587">
        <f>IFERROR(VLOOKUP(A587,[1]Monitoramento_Base_somente_disp!$A:$J,10,FALSE),0)</f>
        <v>0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Não</v>
      </c>
      <c r="Y587" t="str">
        <f t="shared" si="60"/>
        <v>Não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4164601</v>
      </c>
      <c r="F588">
        <f>IFERROR(VLOOKUP(A588,[1]Monitoramento_Base_somente_disp!$A:$J,9,FALSE),0)</f>
        <v>0</v>
      </c>
      <c r="G588">
        <f>IFERROR(VLOOKUP(A588,[1]Monitoramento_Base_somente_disp!$A:$J,10,FALSE),0)</f>
        <v>0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Não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36553070</v>
      </c>
      <c r="F589">
        <f>IFERROR(VLOOKUP(A589,[1]Monitoramento_Base_somente_disp!$A:$J,9,FALSE),0)</f>
        <v>0</v>
      </c>
      <c r="G589">
        <f>IFERROR(VLOOKUP(A589,[1]Monitoramento_Base_somente_disp!$A:$J,10,FALSE),0)</f>
        <v>0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Não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150374</v>
      </c>
      <c r="E590">
        <f>IFERROR(VLOOKUP(A590,[1]Monitoramento_Base_somente_disp!$A:$J,8,FALSE),0)</f>
        <v>18369226</v>
      </c>
      <c r="F590">
        <f>IFERROR(VLOOKUP(A590,[1]Monitoramento_Base_somente_disp!$A:$J,9,FALSE),0)</f>
        <v>0</v>
      </c>
      <c r="G590">
        <f>IFERROR(VLOOKUP(A590,[1]Monitoramento_Base_somente_disp!$A:$J,10,FALSE),0)</f>
        <v>0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Não</v>
      </c>
      <c r="Y590" t="str">
        <f t="shared" si="60"/>
        <v>Não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38912</v>
      </c>
      <c r="E591">
        <f>IFERROR(VLOOKUP(A591,[1]Monitoramento_Base_somente_disp!$A:$J,8,FALSE),0)</f>
        <v>15626074</v>
      </c>
      <c r="F591">
        <f>IFERROR(VLOOKUP(A591,[1]Monitoramento_Base_somente_disp!$A:$J,9,FALSE),0)</f>
        <v>0</v>
      </c>
      <c r="G591">
        <f>IFERROR(VLOOKUP(A591,[1]Monitoramento_Base_somente_disp!$A:$J,10,FALSE),0)</f>
        <v>0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Não</v>
      </c>
      <c r="Y591" t="str">
        <f t="shared" si="60"/>
        <v>Não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17419</v>
      </c>
      <c r="E592">
        <f>IFERROR(VLOOKUP(A592,[1]Monitoramento_Base_somente_disp!$A:$J,8,FALSE),0)</f>
        <v>31591706</v>
      </c>
      <c r="F592">
        <f>IFERROR(VLOOKUP(A592,[1]Monitoramento_Base_somente_disp!$A:$J,9,FALSE),0)</f>
        <v>0</v>
      </c>
      <c r="G592">
        <f>IFERROR(VLOOKUP(A592,[1]Monitoramento_Base_somente_disp!$A:$J,10,FALSE),0)</f>
        <v>0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Não</v>
      </c>
      <c r="Y592" t="str">
        <f t="shared" si="60"/>
        <v>Não</v>
      </c>
    </row>
    <row r="593" spans="1:25" x14ac:dyDescent="0.25">
      <c r="A593" s="5">
        <v>230130</v>
      </c>
      <c r="B593">
        <f>IFERROR(VLOOKUP(A593,[1]Monitoramento_Base_somente_disp!$A:$J,5,FALSE),0)</f>
        <v>83843</v>
      </c>
      <c r="C593">
        <f>IFERROR(VLOOKUP(A593,[1]Monitoramento_Base_somente_disp!$A:$J,6,FALSE),0)</f>
        <v>31001865</v>
      </c>
      <c r="D593">
        <f>IFERROR(VLOOKUP(A593,[1]Monitoramento_Base_somente_disp!$A:$J,7,FALSE),0)</f>
        <v>51143</v>
      </c>
      <c r="E593">
        <f>IFERROR(VLOOKUP(A593,[1]Monitoramento_Base_somente_disp!$A:$J,8,FALSE),0)</f>
        <v>14734137</v>
      </c>
      <c r="F593">
        <f>IFERROR(VLOOKUP(A593,[1]Monitoramento_Base_somente_disp!$A:$J,9,FALSE),0)</f>
        <v>0</v>
      </c>
      <c r="G593">
        <f>IFERROR(VLOOKUP(A593,[1]Monitoramento_Base_somente_disp!$A:$J,10,FALSE),0)</f>
        <v>0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Não</v>
      </c>
      <c r="Y593" t="str">
        <f t="shared" si="60"/>
        <v>Não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84525</v>
      </c>
      <c r="E594">
        <f>IFERROR(VLOOKUP(A594,[1]Monitoramento_Base_somente_disp!$A:$J,8,FALSE),0)</f>
        <v>5264227</v>
      </c>
      <c r="F594">
        <f>IFERROR(VLOOKUP(A594,[1]Monitoramento_Base_somente_disp!$A:$J,9,FALSE),0)</f>
        <v>0</v>
      </c>
      <c r="G594">
        <f>IFERROR(VLOOKUP(A594,[1]Monitoramento_Base_somente_disp!$A:$J,10,FALSE),0)</f>
        <v>0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Não</v>
      </c>
      <c r="Y594" t="str">
        <f t="shared" si="60"/>
        <v>Não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38367</v>
      </c>
      <c r="E595">
        <f>IFERROR(VLOOKUP(A595,[1]Monitoramento_Base_somente_disp!$A:$J,8,FALSE),0)</f>
        <v>3802670</v>
      </c>
      <c r="F595">
        <f>IFERROR(VLOOKUP(A595,[1]Monitoramento_Base_somente_disp!$A:$J,9,FALSE),0)</f>
        <v>0</v>
      </c>
      <c r="G595">
        <f>IFERROR(VLOOKUP(A595,[1]Monitoramento_Base_somente_disp!$A:$J,10,FALSE),0)</f>
        <v>0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Não</v>
      </c>
      <c r="Y595" t="str">
        <f t="shared" si="60"/>
        <v>Não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64025</v>
      </c>
      <c r="E596">
        <f>IFERROR(VLOOKUP(A596,[1]Monitoramento_Base_somente_disp!$A:$J,8,FALSE),0)</f>
        <v>12687967</v>
      </c>
      <c r="F596">
        <f>IFERROR(VLOOKUP(A596,[1]Monitoramento_Base_somente_disp!$A:$J,9,FALSE),0)</f>
        <v>0</v>
      </c>
      <c r="G596">
        <f>IFERROR(VLOOKUP(A596,[1]Monitoramento_Base_somente_disp!$A:$J,10,FALSE),0)</f>
        <v>0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Não</v>
      </c>
      <c r="Y596" t="str">
        <f t="shared" si="60"/>
        <v>Não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36731546</v>
      </c>
      <c r="F597">
        <f>IFERROR(VLOOKUP(A597,[1]Monitoramento_Base_somente_disp!$A:$J,9,FALSE),0)</f>
        <v>0</v>
      </c>
      <c r="G597">
        <f>IFERROR(VLOOKUP(A597,[1]Monitoramento_Base_somente_disp!$A:$J,10,FALSE),0)</f>
        <v>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Não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22486</v>
      </c>
      <c r="E598">
        <f>IFERROR(VLOOKUP(A598,[1]Monitoramento_Base_somente_disp!$A:$J,8,FALSE),0)</f>
        <v>2117217</v>
      </c>
      <c r="F598">
        <f>IFERROR(VLOOKUP(A598,[1]Monitoramento_Base_somente_disp!$A:$J,9,FALSE),0)</f>
        <v>0</v>
      </c>
      <c r="G598">
        <f>IFERROR(VLOOKUP(A598,[1]Monitoramento_Base_somente_disp!$A:$J,10,FALSE),0)</f>
        <v>0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Não</v>
      </c>
      <c r="Y598" t="str">
        <f t="shared" si="60"/>
        <v>Não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65893</v>
      </c>
      <c r="E599">
        <f>IFERROR(VLOOKUP(A599,[1]Monitoramento_Base_somente_disp!$A:$J,8,FALSE),0)</f>
        <v>16129002</v>
      </c>
      <c r="F599">
        <f>IFERROR(VLOOKUP(A599,[1]Monitoramento_Base_somente_disp!$A:$J,9,FALSE),0)</f>
        <v>0</v>
      </c>
      <c r="G599">
        <f>IFERROR(VLOOKUP(A599,[1]Monitoramento_Base_somente_disp!$A:$J,10,FALSE),0)</f>
        <v>0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Não</v>
      </c>
      <c r="Y599" t="str">
        <f t="shared" si="60"/>
        <v>Não</v>
      </c>
    </row>
    <row r="600" spans="1:25" x14ac:dyDescent="0.25">
      <c r="A600" s="5">
        <v>230190</v>
      </c>
      <c r="B600">
        <f>IFERROR(VLOOKUP(A600,[1]Monitoramento_Base_somente_disp!$A:$J,5,FALSE),0)</f>
        <v>474678</v>
      </c>
      <c r="C600">
        <f>IFERROR(VLOOKUP(A600,[1]Monitoramento_Base_somente_disp!$A:$J,6,FALSE),0)</f>
        <v>125953610</v>
      </c>
      <c r="D600">
        <f>IFERROR(VLOOKUP(A600,[1]Monitoramento_Base_somente_disp!$A:$J,7,FALSE),0)</f>
        <v>188136</v>
      </c>
      <c r="E600">
        <f>IFERROR(VLOOKUP(A600,[1]Monitoramento_Base_somente_disp!$A:$J,8,FALSE),0)</f>
        <v>57527846</v>
      </c>
      <c r="F600">
        <f>IFERROR(VLOOKUP(A600,[1]Monitoramento_Base_somente_disp!$A:$J,9,FALSE),0)</f>
        <v>0</v>
      </c>
      <c r="G600">
        <f>IFERROR(VLOOKUP(A600,[1]Monitoramento_Base_somente_disp!$A:$J,10,FALSE),0)</f>
        <v>0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Não</v>
      </c>
      <c r="Y600" t="str">
        <f t="shared" si="60"/>
        <v>Não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1221</v>
      </c>
      <c r="E601">
        <f>IFERROR(VLOOKUP(A601,[1]Monitoramento_Base_somente_disp!$A:$J,8,FALSE),0)</f>
        <v>5826926</v>
      </c>
      <c r="F601">
        <f>IFERROR(VLOOKUP(A601,[1]Monitoramento_Base_somente_disp!$A:$J,9,FALSE),0)</f>
        <v>0</v>
      </c>
      <c r="G601">
        <f>IFERROR(VLOOKUP(A601,[1]Monitoramento_Base_somente_disp!$A:$J,10,FALSE),0)</f>
        <v>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Não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97276</v>
      </c>
      <c r="E602">
        <f>IFERROR(VLOOKUP(A602,[1]Monitoramento_Base_somente_disp!$A:$J,8,FALSE),0)</f>
        <v>19349610</v>
      </c>
      <c r="F602">
        <f>IFERROR(VLOOKUP(A602,[1]Monitoramento_Base_somente_disp!$A:$J,9,FALSE),0)</f>
        <v>0</v>
      </c>
      <c r="G602">
        <f>IFERROR(VLOOKUP(A602,[1]Monitoramento_Base_somente_disp!$A:$J,10,FALSE),0)</f>
        <v>0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Não</v>
      </c>
      <c r="Y602" t="str">
        <f t="shared" si="60"/>
        <v>Não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1250</v>
      </c>
      <c r="E603">
        <f>IFERROR(VLOOKUP(A603,[1]Monitoramento_Base_somente_disp!$A:$J,8,FALSE),0)</f>
        <v>824454</v>
      </c>
      <c r="F603">
        <f>IFERROR(VLOOKUP(A603,[1]Monitoramento_Base_somente_disp!$A:$J,9,FALSE),0)</f>
        <v>0</v>
      </c>
      <c r="G603">
        <f>IFERROR(VLOOKUP(A603,[1]Monitoramento_Base_somente_disp!$A:$J,10,FALSE),0)</f>
        <v>0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Não</v>
      </c>
      <c r="Y603" t="str">
        <f t="shared" si="60"/>
        <v>Não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48341</v>
      </c>
      <c r="E604">
        <f>IFERROR(VLOOKUP(A604,[1]Monitoramento_Base_somente_disp!$A:$J,8,FALSE),0)</f>
        <v>15256897</v>
      </c>
      <c r="F604">
        <f>IFERROR(VLOOKUP(A604,[1]Monitoramento_Base_somente_disp!$A:$J,9,FALSE),0)</f>
        <v>0</v>
      </c>
      <c r="G604">
        <f>IFERROR(VLOOKUP(A604,[1]Monitoramento_Base_somente_disp!$A:$J,10,FALSE),0)</f>
        <v>0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Não</v>
      </c>
      <c r="Y604" t="str">
        <f t="shared" si="60"/>
        <v>Não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117440</v>
      </c>
      <c r="E605">
        <f>IFERROR(VLOOKUP(A605,[1]Monitoramento_Base_somente_disp!$A:$J,8,FALSE),0)</f>
        <v>15527328</v>
      </c>
      <c r="F605">
        <f>IFERROR(VLOOKUP(A605,[1]Monitoramento_Base_somente_disp!$A:$J,9,FALSE),0)</f>
        <v>0</v>
      </c>
      <c r="G605">
        <f>IFERROR(VLOOKUP(A605,[1]Monitoramento_Base_somente_disp!$A:$J,10,FALSE),0)</f>
        <v>0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Não</v>
      </c>
      <c r="Y605" t="str">
        <f t="shared" si="60"/>
        <v>Não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3020</v>
      </c>
      <c r="E606">
        <f>IFERROR(VLOOKUP(A606,[1]Monitoramento_Base_somente_disp!$A:$J,8,FALSE),0)</f>
        <v>7164262</v>
      </c>
      <c r="F606">
        <f>IFERROR(VLOOKUP(A606,[1]Monitoramento_Base_somente_disp!$A:$J,9,FALSE),0)</f>
        <v>0</v>
      </c>
      <c r="G606">
        <f>IFERROR(VLOOKUP(A606,[1]Monitoramento_Base_somente_disp!$A:$J,10,FALSE),0)</f>
        <v>0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Não</v>
      </c>
      <c r="Y606" t="str">
        <f t="shared" si="60"/>
        <v>Não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99956</v>
      </c>
      <c r="E607">
        <f>IFERROR(VLOOKUP(A607,[1]Monitoramento_Base_somente_disp!$A:$J,8,FALSE),0)</f>
        <v>14304284</v>
      </c>
      <c r="F607">
        <f>IFERROR(VLOOKUP(A607,[1]Monitoramento_Base_somente_disp!$A:$J,9,FALSE),0)</f>
        <v>0</v>
      </c>
      <c r="G607">
        <f>IFERROR(VLOOKUP(A607,[1]Monitoramento_Base_somente_disp!$A:$J,10,FALSE),0)</f>
        <v>0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Não</v>
      </c>
      <c r="Y607" t="str">
        <f t="shared" si="60"/>
        <v>Não</v>
      </c>
    </row>
    <row r="608" spans="1:25" x14ac:dyDescent="0.25">
      <c r="A608" s="5">
        <v>230250</v>
      </c>
      <c r="B608">
        <f>IFERROR(VLOOKUP(A608,[1]Monitoramento_Base_somente_disp!$A:$J,5,FALSE),0)</f>
        <v>291060</v>
      </c>
      <c r="C608">
        <f>IFERROR(VLOOKUP(A608,[1]Monitoramento_Base_somente_disp!$A:$J,6,FALSE),0)</f>
        <v>43582751</v>
      </c>
      <c r="D608">
        <f>IFERROR(VLOOKUP(A608,[1]Monitoramento_Base_somente_disp!$A:$J,7,FALSE),0)</f>
        <v>125263</v>
      </c>
      <c r="E608">
        <f>IFERROR(VLOOKUP(A608,[1]Monitoramento_Base_somente_disp!$A:$J,8,FALSE),0)</f>
        <v>17870005</v>
      </c>
      <c r="F608">
        <f>IFERROR(VLOOKUP(A608,[1]Monitoramento_Base_somente_disp!$A:$J,9,FALSE),0)</f>
        <v>0</v>
      </c>
      <c r="G608">
        <f>IFERROR(VLOOKUP(A608,[1]Monitoramento_Base_somente_disp!$A:$J,10,FALSE),0)</f>
        <v>0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Não</v>
      </c>
      <c r="Y608" t="str">
        <f t="shared" si="60"/>
        <v>Não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55619</v>
      </c>
      <c r="E609">
        <f>IFERROR(VLOOKUP(A609,[1]Monitoramento_Base_somente_disp!$A:$J,8,FALSE),0)</f>
        <v>84441153</v>
      </c>
      <c r="F609">
        <f>IFERROR(VLOOKUP(A609,[1]Monitoramento_Base_somente_disp!$A:$J,9,FALSE),0)</f>
        <v>0</v>
      </c>
      <c r="G609">
        <f>IFERROR(VLOOKUP(A609,[1]Monitoramento_Base_somente_disp!$A:$J,10,FALSE),0)</f>
        <v>0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Não</v>
      </c>
      <c r="Y609" t="str">
        <f t="shared" si="60"/>
        <v>Não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171026610</v>
      </c>
      <c r="F610">
        <f>IFERROR(VLOOKUP(A610,[1]Monitoramento_Base_somente_disp!$A:$J,9,FALSE),0)</f>
        <v>0</v>
      </c>
      <c r="G610">
        <f>IFERROR(VLOOKUP(A610,[1]Monitoramento_Base_somente_disp!$A:$J,10,FALSE),0)</f>
        <v>0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Não</v>
      </c>
    </row>
    <row r="611" spans="1:25" x14ac:dyDescent="0.25">
      <c r="A611" s="5">
        <v>230280</v>
      </c>
      <c r="B611">
        <f>IFERROR(VLOOKUP(A611,[1]Monitoramento_Base_somente_disp!$A:$J,5,FALSE),0)</f>
        <v>494967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237706</v>
      </c>
      <c r="E611">
        <f>IFERROR(VLOOKUP(A611,[1]Monitoramento_Base_somente_disp!$A:$J,8,FALSE),0)</f>
        <v>41871982</v>
      </c>
      <c r="F611">
        <f>IFERROR(VLOOKUP(A611,[1]Monitoramento_Base_somente_disp!$A:$J,9,FALSE),0)</f>
        <v>0</v>
      </c>
      <c r="G611">
        <f>IFERROR(VLOOKUP(A611,[1]Monitoramento_Base_somente_disp!$A:$J,10,FALSE),0)</f>
        <v>0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Não</v>
      </c>
      <c r="Y611" t="str">
        <f t="shared" si="60"/>
        <v>Não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10451</v>
      </c>
      <c r="E612">
        <f>IFERROR(VLOOKUP(A612,[1]Monitoramento_Base_somente_disp!$A:$J,8,FALSE),0)</f>
        <v>6155529</v>
      </c>
      <c r="F612">
        <f>IFERROR(VLOOKUP(A612,[1]Monitoramento_Base_somente_disp!$A:$J,9,FALSE),0)</f>
        <v>0</v>
      </c>
      <c r="G612">
        <f>IFERROR(VLOOKUP(A612,[1]Monitoramento_Base_somente_disp!$A:$J,10,FALSE),0)</f>
        <v>0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Não</v>
      </c>
      <c r="Y612" t="str">
        <f t="shared" si="60"/>
        <v>Não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874</v>
      </c>
      <c r="E613">
        <f>IFERROR(VLOOKUP(A613,[1]Monitoramento_Base_somente_disp!$A:$J,8,FALSE),0)</f>
        <v>2334633</v>
      </c>
      <c r="F613">
        <f>IFERROR(VLOOKUP(A613,[1]Monitoramento_Base_somente_disp!$A:$J,9,FALSE),0)</f>
        <v>0</v>
      </c>
      <c r="G613">
        <f>IFERROR(VLOOKUP(A613,[1]Monitoramento_Base_somente_disp!$A:$J,10,FALSE),0)</f>
        <v>0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Não</v>
      </c>
      <c r="Y613" t="str">
        <f t="shared" si="60"/>
        <v>Não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23278</v>
      </c>
      <c r="E614">
        <f>IFERROR(VLOOKUP(A614,[1]Monitoramento_Base_somente_disp!$A:$J,8,FALSE),0)</f>
        <v>4589590</v>
      </c>
      <c r="F614">
        <f>IFERROR(VLOOKUP(A614,[1]Monitoramento_Base_somente_disp!$A:$J,9,FALSE),0)</f>
        <v>0</v>
      </c>
      <c r="G614">
        <f>IFERROR(VLOOKUP(A614,[1]Monitoramento_Base_somente_disp!$A:$J,10,FALSE),0)</f>
        <v>0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Não</v>
      </c>
      <c r="Y614" t="str">
        <f t="shared" si="60"/>
        <v>Não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46572</v>
      </c>
      <c r="E615">
        <f>IFERROR(VLOOKUP(A615,[1]Monitoramento_Base_somente_disp!$A:$J,8,FALSE),0)</f>
        <v>5605263</v>
      </c>
      <c r="F615">
        <f>IFERROR(VLOOKUP(A615,[1]Monitoramento_Base_somente_disp!$A:$J,9,FALSE),0)</f>
        <v>0</v>
      </c>
      <c r="G615">
        <f>IFERROR(VLOOKUP(A615,[1]Monitoramento_Base_somente_disp!$A:$J,10,FALSE),0)</f>
        <v>0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Não</v>
      </c>
      <c r="Y615" t="str">
        <f t="shared" si="60"/>
        <v>Não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1715925</v>
      </c>
      <c r="F616">
        <f>IFERROR(VLOOKUP(A616,[1]Monitoramento_Base_somente_disp!$A:$J,9,FALSE),0)</f>
        <v>0</v>
      </c>
      <c r="G616">
        <f>IFERROR(VLOOKUP(A616,[1]Monitoramento_Base_somente_disp!$A:$J,10,FALSE),0)</f>
        <v>0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Não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28463</v>
      </c>
      <c r="E617">
        <f>IFERROR(VLOOKUP(A617,[1]Monitoramento_Base_somente_disp!$A:$J,8,FALSE),0)</f>
        <v>9810749</v>
      </c>
      <c r="F617">
        <f>IFERROR(VLOOKUP(A617,[1]Monitoramento_Base_somente_disp!$A:$J,9,FALSE),0)</f>
        <v>0</v>
      </c>
      <c r="G617">
        <f>IFERROR(VLOOKUP(A617,[1]Monitoramento_Base_somente_disp!$A:$J,10,FALSE),0)</f>
        <v>0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Não</v>
      </c>
      <c r="Y617" t="str">
        <f t="shared" si="60"/>
        <v>Não</v>
      </c>
    </row>
    <row r="618" spans="1:25" x14ac:dyDescent="0.25">
      <c r="A618" s="5">
        <v>230350</v>
      </c>
      <c r="B618">
        <f>IFERROR(VLOOKUP(A618,[1]Monitoramento_Base_somente_disp!$A:$J,5,FALSE),0)</f>
        <v>145491</v>
      </c>
      <c r="C618">
        <f>IFERROR(VLOOKUP(A618,[1]Monitoramento_Base_somente_disp!$A:$J,6,FALSE),0)</f>
        <v>68219327</v>
      </c>
      <c r="D618">
        <f>IFERROR(VLOOKUP(A618,[1]Monitoramento_Base_somente_disp!$A:$J,7,FALSE),0)</f>
        <v>60974</v>
      </c>
      <c r="E618">
        <f>IFERROR(VLOOKUP(A618,[1]Monitoramento_Base_somente_disp!$A:$J,8,FALSE),0)</f>
        <v>24091030</v>
      </c>
      <c r="F618">
        <f>IFERROR(VLOOKUP(A618,[1]Monitoramento_Base_somente_disp!$A:$J,9,FALSE),0)</f>
        <v>0</v>
      </c>
      <c r="G618">
        <f>IFERROR(VLOOKUP(A618,[1]Monitoramento_Base_somente_disp!$A:$J,10,FALSE),0)</f>
        <v>0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Não</v>
      </c>
      <c r="Y618" t="str">
        <f t="shared" si="60"/>
        <v>Não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40495</v>
      </c>
      <c r="E619">
        <f>IFERROR(VLOOKUP(A619,[1]Monitoramento_Base_somente_disp!$A:$J,8,FALSE),0)</f>
        <v>14861874</v>
      </c>
      <c r="F619">
        <f>IFERROR(VLOOKUP(A619,[1]Monitoramento_Base_somente_disp!$A:$J,9,FALSE),0)</f>
        <v>0</v>
      </c>
      <c r="G619">
        <f>IFERROR(VLOOKUP(A619,[1]Monitoramento_Base_somente_disp!$A:$J,10,FALSE),0)</f>
        <v>0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Não</v>
      </c>
      <c r="Y619" t="str">
        <f t="shared" si="60"/>
        <v>Não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41373</v>
      </c>
      <c r="E620">
        <f>IFERROR(VLOOKUP(A620,[1]Monitoramento_Base_somente_disp!$A:$J,8,FALSE),0)</f>
        <v>17584722</v>
      </c>
      <c r="F620">
        <f>IFERROR(VLOOKUP(A620,[1]Monitoramento_Base_somente_disp!$A:$J,9,FALSE),0)</f>
        <v>0</v>
      </c>
      <c r="G620">
        <f>IFERROR(VLOOKUP(A620,[1]Monitoramento_Base_somente_disp!$A:$J,10,FALSE),0)</f>
        <v>0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Não</v>
      </c>
      <c r="Y620" t="str">
        <f t="shared" si="60"/>
        <v>Não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24167</v>
      </c>
      <c r="E621">
        <f>IFERROR(VLOOKUP(A621,[1]Monitoramento_Base_somente_disp!$A:$J,8,FALSE),0)</f>
        <v>84510941</v>
      </c>
      <c r="F621">
        <f>IFERROR(VLOOKUP(A621,[1]Monitoramento_Base_somente_disp!$A:$J,9,FALSE),0)</f>
        <v>0</v>
      </c>
      <c r="G621">
        <f>IFERROR(VLOOKUP(A621,[1]Monitoramento_Base_somente_disp!$A:$J,10,FALSE),0)</f>
        <v>0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Não</v>
      </c>
      <c r="Y621" t="str">
        <f t="shared" si="60"/>
        <v>Não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115612</v>
      </c>
      <c r="E622">
        <f>IFERROR(VLOOKUP(A622,[1]Monitoramento_Base_somente_disp!$A:$J,8,FALSE),0)</f>
        <v>13950183</v>
      </c>
      <c r="F622">
        <f>IFERROR(VLOOKUP(A622,[1]Monitoramento_Base_somente_disp!$A:$J,9,FALSE),0)</f>
        <v>0</v>
      </c>
      <c r="G622">
        <f>IFERROR(VLOOKUP(A622,[1]Monitoramento_Base_somente_disp!$A:$J,10,FALSE),0)</f>
        <v>0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Não</v>
      </c>
      <c r="Y622" t="str">
        <f t="shared" si="60"/>
        <v>Não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32713</v>
      </c>
      <c r="E623">
        <f>IFERROR(VLOOKUP(A623,[1]Monitoramento_Base_somente_disp!$A:$J,8,FALSE),0)</f>
        <v>11438572</v>
      </c>
      <c r="F623">
        <f>IFERROR(VLOOKUP(A623,[1]Monitoramento_Base_somente_disp!$A:$J,9,FALSE),0)</f>
        <v>0</v>
      </c>
      <c r="G623">
        <f>IFERROR(VLOOKUP(A623,[1]Monitoramento_Base_somente_disp!$A:$J,10,FALSE),0)</f>
        <v>0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Não</v>
      </c>
      <c r="Y623" t="str">
        <f t="shared" si="60"/>
        <v>Não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50221</v>
      </c>
      <c r="E624">
        <f>IFERROR(VLOOKUP(A624,[1]Monitoramento_Base_somente_disp!$A:$J,8,FALSE),0)</f>
        <v>7055353</v>
      </c>
      <c r="F624">
        <f>IFERROR(VLOOKUP(A624,[1]Monitoramento_Base_somente_disp!$A:$J,9,FALSE),0)</f>
        <v>0</v>
      </c>
      <c r="G624">
        <f>IFERROR(VLOOKUP(A624,[1]Monitoramento_Base_somente_disp!$A:$J,10,FALSE),0)</f>
        <v>0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Não</v>
      </c>
      <c r="Y624" t="str">
        <f t="shared" si="60"/>
        <v>Não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10886</v>
      </c>
      <c r="E625">
        <f>IFERROR(VLOOKUP(A625,[1]Monitoramento_Base_somente_disp!$A:$J,8,FALSE),0)</f>
        <v>60125598</v>
      </c>
      <c r="F625">
        <f>IFERROR(VLOOKUP(A625,[1]Monitoramento_Base_somente_disp!$A:$J,9,FALSE),0)</f>
        <v>0</v>
      </c>
      <c r="G625">
        <f>IFERROR(VLOOKUP(A625,[1]Monitoramento_Base_somente_disp!$A:$J,10,FALSE),0)</f>
        <v>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Sim</v>
      </c>
      <c r="W625" t="str">
        <f t="shared" si="58"/>
        <v>Sim</v>
      </c>
      <c r="X625" t="str">
        <f t="shared" si="59"/>
        <v>Não</v>
      </c>
      <c r="Y625" t="str">
        <f t="shared" si="60"/>
        <v>Não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68999</v>
      </c>
      <c r="E626">
        <f>IFERROR(VLOOKUP(A626,[1]Monitoramento_Base_somente_disp!$A:$J,8,FALSE),0)</f>
        <v>6805462</v>
      </c>
      <c r="F626">
        <f>IFERROR(VLOOKUP(A626,[1]Monitoramento_Base_somente_disp!$A:$J,9,FALSE),0)</f>
        <v>0</v>
      </c>
      <c r="G626">
        <f>IFERROR(VLOOKUP(A626,[1]Monitoramento_Base_somente_disp!$A:$J,10,FALSE),0)</f>
        <v>0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Não</v>
      </c>
      <c r="Y626" t="str">
        <f t="shared" si="60"/>
        <v>Não</v>
      </c>
    </row>
    <row r="627" spans="1:25" x14ac:dyDescent="0.25">
      <c r="A627" s="5">
        <v>230410</v>
      </c>
      <c r="B627">
        <f>IFERROR(VLOOKUP(A627,[1]Monitoramento_Base_somente_disp!$A:$J,5,FALSE),0)</f>
        <v>190615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105440</v>
      </c>
      <c r="E627">
        <f>IFERROR(VLOOKUP(A627,[1]Monitoramento_Base_somente_disp!$A:$J,8,FALSE),0)</f>
        <v>52841666</v>
      </c>
      <c r="F627">
        <f>IFERROR(VLOOKUP(A627,[1]Monitoramento_Base_somente_disp!$A:$J,9,FALSE),0)</f>
        <v>0</v>
      </c>
      <c r="G627">
        <f>IFERROR(VLOOKUP(A627,[1]Monitoramento_Base_somente_disp!$A:$J,10,FALSE),0)</f>
        <v>0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Não</v>
      </c>
      <c r="Y627" t="str">
        <f t="shared" si="60"/>
        <v>Não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50013</v>
      </c>
      <c r="E628">
        <f>IFERROR(VLOOKUP(A628,[1]Monitoramento_Base_somente_disp!$A:$J,8,FALSE),0)</f>
        <v>20236939</v>
      </c>
      <c r="F628">
        <f>IFERROR(VLOOKUP(A628,[1]Monitoramento_Base_somente_disp!$A:$J,9,FALSE),0)</f>
        <v>0</v>
      </c>
      <c r="G628">
        <f>IFERROR(VLOOKUP(A628,[1]Monitoramento_Base_somente_disp!$A:$J,10,FALSE),0)</f>
        <v>0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Não</v>
      </c>
      <c r="Y628" t="str">
        <f t="shared" si="60"/>
        <v>Não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143140</v>
      </c>
      <c r="E629">
        <f>IFERROR(VLOOKUP(A629,[1]Monitoramento_Base_somente_disp!$A:$J,8,FALSE),0)</f>
        <v>20524533</v>
      </c>
      <c r="F629">
        <f>IFERROR(VLOOKUP(A629,[1]Monitoramento_Base_somente_disp!$A:$J,9,FALSE),0)</f>
        <v>0</v>
      </c>
      <c r="G629">
        <f>IFERROR(VLOOKUP(A629,[1]Monitoramento_Base_somente_disp!$A:$J,10,FALSE),0)</f>
        <v>0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Não</v>
      </c>
      <c r="Y629" t="str">
        <f t="shared" si="60"/>
        <v>Não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20225</v>
      </c>
      <c r="E630">
        <f>IFERROR(VLOOKUP(A630,[1]Monitoramento_Base_somente_disp!$A:$J,8,FALSE),0)</f>
        <v>4488483</v>
      </c>
      <c r="F630">
        <f>IFERROR(VLOOKUP(A630,[1]Monitoramento_Base_somente_disp!$A:$J,9,FALSE),0)</f>
        <v>0</v>
      </c>
      <c r="G630">
        <f>IFERROR(VLOOKUP(A630,[1]Monitoramento_Base_somente_disp!$A:$J,10,FALSE),0)</f>
        <v>0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Não</v>
      </c>
      <c r="Y630" t="str">
        <f t="shared" si="60"/>
        <v>Não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26260</v>
      </c>
      <c r="E631">
        <f>IFERROR(VLOOKUP(A631,[1]Monitoramento_Base_somente_disp!$A:$J,8,FALSE),0)</f>
        <v>6779687</v>
      </c>
      <c r="F631">
        <f>IFERROR(VLOOKUP(A631,[1]Monitoramento_Base_somente_disp!$A:$J,9,FALSE),0)</f>
        <v>0</v>
      </c>
      <c r="G631">
        <f>IFERROR(VLOOKUP(A631,[1]Monitoramento_Base_somente_disp!$A:$J,10,FALSE),0)</f>
        <v>0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Não</v>
      </c>
      <c r="Y631" t="str">
        <f t="shared" si="60"/>
        <v>Não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105905</v>
      </c>
      <c r="E632">
        <f>IFERROR(VLOOKUP(A632,[1]Monitoramento_Base_somente_disp!$A:$J,8,FALSE),0)</f>
        <v>28750784</v>
      </c>
      <c r="F632">
        <f>IFERROR(VLOOKUP(A632,[1]Monitoramento_Base_somente_disp!$A:$J,9,FALSE),0)</f>
        <v>0</v>
      </c>
      <c r="G632">
        <f>IFERROR(VLOOKUP(A632,[1]Monitoramento_Base_somente_disp!$A:$J,10,FALSE),0)</f>
        <v>0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Não</v>
      </c>
      <c r="Y632" t="str">
        <f t="shared" si="60"/>
        <v>Não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71637</v>
      </c>
      <c r="E633">
        <f>IFERROR(VLOOKUP(A633,[1]Monitoramento_Base_somente_disp!$A:$J,8,FALSE),0)</f>
        <v>13470867</v>
      </c>
      <c r="F633">
        <f>IFERROR(VLOOKUP(A633,[1]Monitoramento_Base_somente_disp!$A:$J,9,FALSE),0)</f>
        <v>0</v>
      </c>
      <c r="G633">
        <f>IFERROR(VLOOKUP(A633,[1]Monitoramento_Base_somente_disp!$A:$J,10,FALSE),0)</f>
        <v>0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Não</v>
      </c>
      <c r="Y633" t="str">
        <f t="shared" si="60"/>
        <v>Não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69828</v>
      </c>
      <c r="E634">
        <f>IFERROR(VLOOKUP(A634,[1]Monitoramento_Base_somente_disp!$A:$J,8,FALSE),0)</f>
        <v>13416032</v>
      </c>
      <c r="F634">
        <f>IFERROR(VLOOKUP(A634,[1]Monitoramento_Base_somente_disp!$A:$J,9,FALSE),0)</f>
        <v>0</v>
      </c>
      <c r="G634">
        <f>IFERROR(VLOOKUP(A634,[1]Monitoramento_Base_somente_disp!$A:$J,10,FALSE),0)</f>
        <v>0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Não</v>
      </c>
      <c r="Y634" t="str">
        <f t="shared" si="60"/>
        <v>Não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14343</v>
      </c>
      <c r="E635">
        <f>IFERROR(VLOOKUP(A635,[1]Monitoramento_Base_somente_disp!$A:$J,8,FALSE),0)</f>
        <v>3773592</v>
      </c>
      <c r="F635">
        <f>IFERROR(VLOOKUP(A635,[1]Monitoramento_Base_somente_disp!$A:$J,9,FALSE),0)</f>
        <v>0</v>
      </c>
      <c r="G635">
        <f>IFERROR(VLOOKUP(A635,[1]Monitoramento_Base_somente_disp!$A:$J,10,FALSE),0)</f>
        <v>0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Não</v>
      </c>
      <c r="Y635" t="str">
        <f t="shared" si="60"/>
        <v>Não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16650</v>
      </c>
      <c r="E636">
        <f>IFERROR(VLOOKUP(A636,[1]Monitoramento_Base_somente_disp!$A:$J,8,FALSE),0)</f>
        <v>3345637</v>
      </c>
      <c r="F636">
        <f>IFERROR(VLOOKUP(A636,[1]Monitoramento_Base_somente_disp!$A:$J,9,FALSE),0)</f>
        <v>0</v>
      </c>
      <c r="G636">
        <f>IFERROR(VLOOKUP(A636,[1]Monitoramento_Base_somente_disp!$A:$J,10,FALSE),0)</f>
        <v>0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Não</v>
      </c>
      <c r="Y636" t="str">
        <f t="shared" si="60"/>
        <v>Não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107765</v>
      </c>
      <c r="E637">
        <f>IFERROR(VLOOKUP(A637,[1]Monitoramento_Base_somente_disp!$A:$J,8,FALSE),0)</f>
        <v>70793614</v>
      </c>
      <c r="F637">
        <f>IFERROR(VLOOKUP(A637,[1]Monitoramento_Base_somente_disp!$A:$J,9,FALSE),0)</f>
        <v>0</v>
      </c>
      <c r="G637">
        <f>IFERROR(VLOOKUP(A637,[1]Monitoramento_Base_somente_disp!$A:$J,10,FALSE),0)</f>
        <v>0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Não</v>
      </c>
      <c r="Y637" t="str">
        <f t="shared" si="60"/>
        <v>Não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24027</v>
      </c>
      <c r="E638">
        <f>IFERROR(VLOOKUP(A638,[1]Monitoramento_Base_somente_disp!$A:$J,8,FALSE),0)</f>
        <v>2222393</v>
      </c>
      <c r="F638">
        <f>IFERROR(VLOOKUP(A638,[1]Monitoramento_Base_somente_disp!$A:$J,9,FALSE),0)</f>
        <v>0</v>
      </c>
      <c r="G638">
        <f>IFERROR(VLOOKUP(A638,[1]Monitoramento_Base_somente_disp!$A:$J,10,FALSE),0)</f>
        <v>0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Não</v>
      </c>
      <c r="Y638" t="str">
        <f t="shared" si="60"/>
        <v>Não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1121</v>
      </c>
      <c r="E639">
        <f>IFERROR(VLOOKUP(A639,[1]Monitoramento_Base_somente_disp!$A:$J,8,FALSE),0)</f>
        <v>11765099</v>
      </c>
      <c r="F639">
        <f>IFERROR(VLOOKUP(A639,[1]Monitoramento_Base_somente_disp!$A:$J,9,FALSE),0)</f>
        <v>0</v>
      </c>
      <c r="G639">
        <f>IFERROR(VLOOKUP(A639,[1]Monitoramento_Base_somente_disp!$A:$J,10,FALSE),0)</f>
        <v>0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Não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146091</v>
      </c>
      <c r="E640">
        <f>IFERROR(VLOOKUP(A640,[1]Monitoramento_Base_somente_disp!$A:$J,8,FALSE),0)</f>
        <v>15199925</v>
      </c>
      <c r="F640">
        <f>IFERROR(VLOOKUP(A640,[1]Monitoramento_Base_somente_disp!$A:$J,9,FALSE),0)</f>
        <v>0</v>
      </c>
      <c r="G640">
        <f>IFERROR(VLOOKUP(A640,[1]Monitoramento_Base_somente_disp!$A:$J,10,FALSE),0)</f>
        <v>0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Não</v>
      </c>
      <c r="Y640" t="str">
        <f t="shared" si="60"/>
        <v>Não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93056</v>
      </c>
      <c r="E641">
        <f>IFERROR(VLOOKUP(A641,[1]Monitoramento_Base_somente_disp!$A:$J,8,FALSE),0)</f>
        <v>32063250</v>
      </c>
      <c r="F641">
        <f>IFERROR(VLOOKUP(A641,[1]Monitoramento_Base_somente_disp!$A:$J,9,FALSE),0)</f>
        <v>0</v>
      </c>
      <c r="G641">
        <f>IFERROR(VLOOKUP(A641,[1]Monitoramento_Base_somente_disp!$A:$J,10,FALSE),0)</f>
        <v>0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Não</v>
      </c>
      <c r="Y641" t="str">
        <f t="shared" si="60"/>
        <v>Não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9628</v>
      </c>
      <c r="E642">
        <f>IFERROR(VLOOKUP(A642,[1]Monitoramento_Base_somente_disp!$A:$J,8,FALSE),0)</f>
        <v>2220777</v>
      </c>
      <c r="F642">
        <f>IFERROR(VLOOKUP(A642,[1]Monitoramento_Base_somente_disp!$A:$J,9,FALSE),0)</f>
        <v>0</v>
      </c>
      <c r="G642">
        <f>IFERROR(VLOOKUP(A642,[1]Monitoramento_Base_somente_disp!$A:$J,10,FALSE),0)</f>
        <v>0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Não</v>
      </c>
      <c r="Y642" t="str">
        <f t="shared" si="60"/>
        <v>Não</v>
      </c>
    </row>
    <row r="643" spans="1:25" x14ac:dyDescent="0.25">
      <c r="A643" s="5">
        <v>230520</v>
      </c>
      <c r="B643">
        <f>IFERROR(VLOOKUP(A643,[1]Monitoramento_Base_somente_disp!$A:$J,5,FALSE),0)</f>
        <v>138488</v>
      </c>
      <c r="C643">
        <f>IFERROR(VLOOKUP(A643,[1]Monitoramento_Base_somente_disp!$A:$J,6,FALSE),0)</f>
        <v>25730646</v>
      </c>
      <c r="D643">
        <f>IFERROR(VLOOKUP(A643,[1]Monitoramento_Base_somente_disp!$A:$J,7,FALSE),0)</f>
        <v>55080</v>
      </c>
      <c r="E643">
        <f>IFERROR(VLOOKUP(A643,[1]Monitoramento_Base_somente_disp!$A:$J,8,FALSE),0)</f>
        <v>11559433</v>
      </c>
      <c r="F643">
        <f>IFERROR(VLOOKUP(A643,[1]Monitoramento_Base_somente_disp!$A:$J,9,FALSE),0)</f>
        <v>0</v>
      </c>
      <c r="G643">
        <f>IFERROR(VLOOKUP(A643,[1]Monitoramento_Base_somente_disp!$A:$J,10,FALSE),0)</f>
        <v>0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Não</v>
      </c>
      <c r="Y643" t="str">
        <f t="shared" si="60"/>
        <v>Não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10102</v>
      </c>
      <c r="E644">
        <f>IFERROR(VLOOKUP(A644,[1]Monitoramento_Base_somente_disp!$A:$J,8,FALSE),0)</f>
        <v>4160317</v>
      </c>
      <c r="F644">
        <f>IFERROR(VLOOKUP(A644,[1]Monitoramento_Base_somente_disp!$A:$J,9,FALSE),0)</f>
        <v>0</v>
      </c>
      <c r="G644">
        <f>IFERROR(VLOOKUP(A644,[1]Monitoramento_Base_somente_disp!$A:$J,10,FALSE),0)</f>
        <v>0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Não</v>
      </c>
      <c r="Y644" t="str">
        <f t="shared" si="60"/>
        <v>Não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1759</v>
      </c>
      <c r="E645">
        <f>IFERROR(VLOOKUP(A645,[1]Monitoramento_Base_somente_disp!$A:$J,8,FALSE),0)</f>
        <v>3011699</v>
      </c>
      <c r="F645">
        <f>IFERROR(VLOOKUP(A645,[1]Monitoramento_Base_somente_disp!$A:$J,9,FALSE),0)</f>
        <v>0</v>
      </c>
      <c r="G645">
        <f>IFERROR(VLOOKUP(A645,[1]Monitoramento_Base_somente_disp!$A:$J,10,FALSE),0)</f>
        <v>0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Não</v>
      </c>
      <c r="Y645" t="str">
        <f t="shared" si="60"/>
        <v>Não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31938</v>
      </c>
      <c r="E646">
        <f>IFERROR(VLOOKUP(A646,[1]Monitoramento_Base_somente_disp!$A:$J,8,FALSE),0)</f>
        <v>3359053</v>
      </c>
      <c r="F646">
        <f>IFERROR(VLOOKUP(A646,[1]Monitoramento_Base_somente_disp!$A:$J,9,FALSE),0)</f>
        <v>0</v>
      </c>
      <c r="G646">
        <f>IFERROR(VLOOKUP(A646,[1]Monitoramento_Base_somente_disp!$A:$J,10,FALSE),0)</f>
        <v>0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Não</v>
      </c>
      <c r="Y646" t="str">
        <f t="shared" ref="Y646:Y709" si="66">IF(G646+M646+S646&gt;0,"Sim","Não")</f>
        <v>Não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115887</v>
      </c>
      <c r="E647">
        <f>IFERROR(VLOOKUP(A647,[1]Monitoramento_Base_somente_disp!$A:$J,8,FALSE),0)</f>
        <v>13686966</v>
      </c>
      <c r="F647">
        <f>IFERROR(VLOOKUP(A647,[1]Monitoramento_Base_somente_disp!$A:$J,9,FALSE),0)</f>
        <v>0</v>
      </c>
      <c r="G647">
        <f>IFERROR(VLOOKUP(A647,[1]Monitoramento_Base_somente_disp!$A:$J,10,FALSE),0)</f>
        <v>0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Não</v>
      </c>
      <c r="Y647" t="str">
        <f t="shared" si="66"/>
        <v>Não</v>
      </c>
    </row>
    <row r="648" spans="1:25" x14ac:dyDescent="0.25">
      <c r="A648" s="5">
        <v>230540</v>
      </c>
      <c r="B648">
        <f>IFERROR(VLOOKUP(A648,[1]Monitoramento_Base_somente_disp!$A:$J,5,FALSE),0)</f>
        <v>334201</v>
      </c>
      <c r="C648">
        <f>IFERROR(VLOOKUP(A648,[1]Monitoramento_Base_somente_disp!$A:$J,6,FALSE),0)</f>
        <v>53386848</v>
      </c>
      <c r="D648">
        <f>IFERROR(VLOOKUP(A648,[1]Monitoramento_Base_somente_disp!$A:$J,7,FALSE),0)</f>
        <v>178575</v>
      </c>
      <c r="E648">
        <f>IFERROR(VLOOKUP(A648,[1]Monitoramento_Base_somente_disp!$A:$J,8,FALSE),0)</f>
        <v>20338268</v>
      </c>
      <c r="F648">
        <f>IFERROR(VLOOKUP(A648,[1]Monitoramento_Base_somente_disp!$A:$J,9,FALSE),0)</f>
        <v>0</v>
      </c>
      <c r="G648">
        <f>IFERROR(VLOOKUP(A648,[1]Monitoramento_Base_somente_disp!$A:$J,10,FALSE),0)</f>
        <v>0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Não</v>
      </c>
      <c r="Y648" t="str">
        <f t="shared" si="66"/>
        <v>Não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340213</v>
      </c>
      <c r="E649">
        <f>IFERROR(VLOOKUP(A649,[1]Monitoramento_Base_somente_disp!$A:$J,8,FALSE),0)</f>
        <v>29617219</v>
      </c>
      <c r="F649">
        <f>IFERROR(VLOOKUP(A649,[1]Monitoramento_Base_somente_disp!$A:$J,9,FALSE),0)</f>
        <v>0</v>
      </c>
      <c r="G649">
        <f>IFERROR(VLOOKUP(A649,[1]Monitoramento_Base_somente_disp!$A:$J,10,FALSE),0)</f>
        <v>0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Não</v>
      </c>
      <c r="Y649" t="str">
        <f t="shared" si="66"/>
        <v>Não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69886</v>
      </c>
      <c r="E650">
        <f>IFERROR(VLOOKUP(A650,[1]Monitoramento_Base_somente_disp!$A:$J,8,FALSE),0)</f>
        <v>16199120</v>
      </c>
      <c r="F650">
        <f>IFERROR(VLOOKUP(A650,[1]Monitoramento_Base_somente_disp!$A:$J,9,FALSE),0)</f>
        <v>0</v>
      </c>
      <c r="G650">
        <f>IFERROR(VLOOKUP(A650,[1]Monitoramento_Base_somente_disp!$A:$J,10,FALSE),0)</f>
        <v>0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Não</v>
      </c>
      <c r="Y650" t="str">
        <f t="shared" si="66"/>
        <v>Não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11303</v>
      </c>
      <c r="E651">
        <f>IFERROR(VLOOKUP(A651,[1]Monitoramento_Base_somente_disp!$A:$J,8,FALSE),0)</f>
        <v>9797798</v>
      </c>
      <c r="F651">
        <f>IFERROR(VLOOKUP(A651,[1]Monitoramento_Base_somente_disp!$A:$J,9,FALSE),0)</f>
        <v>0</v>
      </c>
      <c r="G651">
        <f>IFERROR(VLOOKUP(A651,[1]Monitoramento_Base_somente_disp!$A:$J,10,FALSE),0)</f>
        <v>0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Não</v>
      </c>
      <c r="Y651" t="str">
        <f t="shared" si="66"/>
        <v>Não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7047785</v>
      </c>
      <c r="F652">
        <f>IFERROR(VLOOKUP(A652,[1]Monitoramento_Base_somente_disp!$A:$J,9,FALSE),0)</f>
        <v>0</v>
      </c>
      <c r="G652">
        <f>IFERROR(VLOOKUP(A652,[1]Monitoramento_Base_somente_disp!$A:$J,10,FALSE),0)</f>
        <v>0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Não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22850</v>
      </c>
      <c r="E653">
        <f>IFERROR(VLOOKUP(A653,[1]Monitoramento_Base_somente_disp!$A:$J,8,FALSE),0)</f>
        <v>24901663</v>
      </c>
      <c r="F653">
        <f>IFERROR(VLOOKUP(A653,[1]Monitoramento_Base_somente_disp!$A:$J,9,FALSE),0)</f>
        <v>0</v>
      </c>
      <c r="G653">
        <f>IFERROR(VLOOKUP(A653,[1]Monitoramento_Base_somente_disp!$A:$J,10,FALSE),0)</f>
        <v>0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Não</v>
      </c>
      <c r="Y653" t="str">
        <f t="shared" si="66"/>
        <v>Não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213113</v>
      </c>
      <c r="E654">
        <f>IFERROR(VLOOKUP(A654,[1]Monitoramento_Base_somente_disp!$A:$J,8,FALSE),0)</f>
        <v>24798038</v>
      </c>
      <c r="F654">
        <f>IFERROR(VLOOKUP(A654,[1]Monitoramento_Base_somente_disp!$A:$J,9,FALSE),0)</f>
        <v>0</v>
      </c>
      <c r="G654">
        <f>IFERROR(VLOOKUP(A654,[1]Monitoramento_Base_somente_disp!$A:$J,10,FALSE),0)</f>
        <v>0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Não</v>
      </c>
      <c r="Y654" t="str">
        <f t="shared" si="66"/>
        <v>Não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38667</v>
      </c>
      <c r="E655">
        <f>IFERROR(VLOOKUP(A655,[1]Monitoramento_Base_somente_disp!$A:$J,8,FALSE),0)</f>
        <v>5518373</v>
      </c>
      <c r="F655">
        <f>IFERROR(VLOOKUP(A655,[1]Monitoramento_Base_somente_disp!$A:$J,9,FALSE),0)</f>
        <v>0</v>
      </c>
      <c r="G655">
        <f>IFERROR(VLOOKUP(A655,[1]Monitoramento_Base_somente_disp!$A:$J,10,FALSE),0)</f>
        <v>0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Não</v>
      </c>
      <c r="Y655" t="str">
        <f t="shared" si="66"/>
        <v>Não</v>
      </c>
    </row>
    <row r="656" spans="1:25" x14ac:dyDescent="0.25">
      <c r="A656" s="5">
        <v>230610</v>
      </c>
      <c r="B656">
        <f>IFERROR(VLOOKUP(A656,[1]Monitoramento_Base_somente_disp!$A:$J,5,FALSE),0)</f>
        <v>267271</v>
      </c>
      <c r="C656">
        <f>IFERROR(VLOOKUP(A656,[1]Monitoramento_Base_somente_disp!$A:$J,6,FALSE),0)</f>
        <v>22260682</v>
      </c>
      <c r="D656">
        <f>IFERROR(VLOOKUP(A656,[1]Monitoramento_Base_somente_disp!$A:$J,7,FALSE),0)</f>
        <v>132487</v>
      </c>
      <c r="E656">
        <f>IFERROR(VLOOKUP(A656,[1]Monitoramento_Base_somente_disp!$A:$J,8,FALSE),0)</f>
        <v>10968054</v>
      </c>
      <c r="F656">
        <f>IFERROR(VLOOKUP(A656,[1]Monitoramento_Base_somente_disp!$A:$J,9,FALSE),0)</f>
        <v>0</v>
      </c>
      <c r="G656">
        <f>IFERROR(VLOOKUP(A656,[1]Monitoramento_Base_somente_disp!$A:$J,10,FALSE),0)</f>
        <v>0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Não</v>
      </c>
      <c r="Y656" t="str">
        <f t="shared" si="66"/>
        <v>Não</v>
      </c>
    </row>
    <row r="657" spans="1:25" x14ac:dyDescent="0.25">
      <c r="A657" s="5">
        <v>230620</v>
      </c>
      <c r="B657">
        <f>IFERROR(VLOOKUP(A657,[1]Monitoramento_Base_somente_disp!$A:$J,5,FALSE),0)</f>
        <v>82478</v>
      </c>
      <c r="C657">
        <f>IFERROR(VLOOKUP(A657,[1]Monitoramento_Base_somente_disp!$A:$J,6,FALSE),0)</f>
        <v>10113177</v>
      </c>
      <c r="D657">
        <f>IFERROR(VLOOKUP(A657,[1]Monitoramento_Base_somente_disp!$A:$J,7,FALSE),0)</f>
        <v>29954</v>
      </c>
      <c r="E657">
        <f>IFERROR(VLOOKUP(A657,[1]Monitoramento_Base_somente_disp!$A:$J,8,FALSE),0)</f>
        <v>4182561</v>
      </c>
      <c r="F657">
        <f>IFERROR(VLOOKUP(A657,[1]Monitoramento_Base_somente_disp!$A:$J,9,FALSE),0)</f>
        <v>0</v>
      </c>
      <c r="G657">
        <f>IFERROR(VLOOKUP(A657,[1]Monitoramento_Base_somente_disp!$A:$J,10,FALSE),0)</f>
        <v>0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Não</v>
      </c>
      <c r="Y657" t="str">
        <f t="shared" si="66"/>
        <v>Não</v>
      </c>
    </row>
    <row r="658" spans="1:25" x14ac:dyDescent="0.25">
      <c r="A658" s="5">
        <v>230625</v>
      </c>
      <c r="B658">
        <f>IFERROR(VLOOKUP(A658,[1]Monitoramento_Base_somente_disp!$A:$J,5,FALSE),0)</f>
        <v>145920</v>
      </c>
      <c r="C658">
        <f>IFERROR(VLOOKUP(A658,[1]Monitoramento_Base_somente_disp!$A:$J,6,FALSE),0)</f>
        <v>18338269</v>
      </c>
      <c r="D658">
        <f>IFERROR(VLOOKUP(A658,[1]Monitoramento_Base_somente_disp!$A:$J,7,FALSE),0)</f>
        <v>52345</v>
      </c>
      <c r="E658">
        <f>IFERROR(VLOOKUP(A658,[1]Monitoramento_Base_somente_disp!$A:$J,8,FALSE),0)</f>
        <v>6621715</v>
      </c>
      <c r="F658">
        <f>IFERROR(VLOOKUP(A658,[1]Monitoramento_Base_somente_disp!$A:$J,9,FALSE),0)</f>
        <v>0</v>
      </c>
      <c r="G658">
        <f>IFERROR(VLOOKUP(A658,[1]Monitoramento_Base_somente_disp!$A:$J,10,FALSE),0)</f>
        <v>0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Não</v>
      </c>
      <c r="Y658" t="str">
        <f t="shared" si="66"/>
        <v>Não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61916298</v>
      </c>
      <c r="F659">
        <f>IFERROR(VLOOKUP(A659,[1]Monitoramento_Base_somente_disp!$A:$J,9,FALSE),0)</f>
        <v>0</v>
      </c>
      <c r="G659">
        <f>IFERROR(VLOOKUP(A659,[1]Monitoramento_Base_somente_disp!$A:$J,10,FALSE),0)</f>
        <v>0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Não</v>
      </c>
    </row>
    <row r="660" spans="1:25" x14ac:dyDescent="0.25">
      <c r="A660" s="5">
        <v>230640</v>
      </c>
      <c r="B660">
        <f>IFERROR(VLOOKUP(A660,[1]Monitoramento_Base_somente_disp!$A:$J,5,FALSE),0)</f>
        <v>465434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247280</v>
      </c>
      <c r="E660">
        <f>IFERROR(VLOOKUP(A660,[1]Monitoramento_Base_somente_disp!$A:$J,8,FALSE),0)</f>
        <v>77315692</v>
      </c>
      <c r="F660">
        <f>IFERROR(VLOOKUP(A660,[1]Monitoramento_Base_somente_disp!$A:$J,9,FALSE),0)</f>
        <v>0</v>
      </c>
      <c r="G660">
        <f>IFERROR(VLOOKUP(A660,[1]Monitoramento_Base_somente_disp!$A:$J,10,FALSE),0)</f>
        <v>0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Não</v>
      </c>
      <c r="Y660" t="str">
        <f t="shared" si="66"/>
        <v>Não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8599</v>
      </c>
      <c r="E661">
        <f>IFERROR(VLOOKUP(A661,[1]Monitoramento_Base_somente_disp!$A:$J,8,FALSE),0)</f>
        <v>4953056</v>
      </c>
      <c r="F661">
        <f>IFERROR(VLOOKUP(A661,[1]Monitoramento_Base_somente_disp!$A:$J,9,FALSE),0)</f>
        <v>0</v>
      </c>
      <c r="G661">
        <f>IFERROR(VLOOKUP(A661,[1]Monitoramento_Base_somente_disp!$A:$J,10,FALSE),0)</f>
        <v>0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Não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22402808</v>
      </c>
      <c r="F662">
        <f>IFERROR(VLOOKUP(A662,[1]Monitoramento_Base_somente_disp!$A:$J,9,FALSE),0)</f>
        <v>0</v>
      </c>
      <c r="G662">
        <f>IFERROR(VLOOKUP(A662,[1]Monitoramento_Base_somente_disp!$A:$J,10,FALSE),0)</f>
        <v>0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Não</v>
      </c>
    </row>
    <row r="663" spans="1:25" x14ac:dyDescent="0.25">
      <c r="A663" s="5">
        <v>230660</v>
      </c>
      <c r="B663">
        <f>IFERROR(VLOOKUP(A663,[1]Monitoramento_Base_somente_disp!$A:$J,5,FALSE),0)</f>
        <v>140619</v>
      </c>
      <c r="C663">
        <f>IFERROR(VLOOKUP(A663,[1]Monitoramento_Base_somente_disp!$A:$J,6,FALSE),0)</f>
        <v>28963075</v>
      </c>
      <c r="D663">
        <f>IFERROR(VLOOKUP(A663,[1]Monitoramento_Base_somente_disp!$A:$J,7,FALSE),0)</f>
        <v>50028</v>
      </c>
      <c r="E663">
        <f>IFERROR(VLOOKUP(A663,[1]Monitoramento_Base_somente_disp!$A:$J,8,FALSE),0)</f>
        <v>13460708</v>
      </c>
      <c r="F663">
        <f>IFERROR(VLOOKUP(A663,[1]Monitoramento_Base_somente_disp!$A:$J,9,FALSE),0)</f>
        <v>0</v>
      </c>
      <c r="G663">
        <f>IFERROR(VLOOKUP(A663,[1]Monitoramento_Base_somente_disp!$A:$J,10,FALSE),0)</f>
        <v>0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Não</v>
      </c>
      <c r="Y663" t="str">
        <f t="shared" si="66"/>
        <v>Não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78368</v>
      </c>
      <c r="E664">
        <f>IFERROR(VLOOKUP(A664,[1]Monitoramento_Base_somente_disp!$A:$J,8,FALSE),0)</f>
        <v>13186450</v>
      </c>
      <c r="F664">
        <f>IFERROR(VLOOKUP(A664,[1]Monitoramento_Base_somente_disp!$A:$J,9,FALSE),0)</f>
        <v>0</v>
      </c>
      <c r="G664">
        <f>IFERROR(VLOOKUP(A664,[1]Monitoramento_Base_somente_disp!$A:$J,10,FALSE),0)</f>
        <v>0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Não</v>
      </c>
      <c r="Y664" t="str">
        <f t="shared" si="66"/>
        <v>Não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35362</v>
      </c>
      <c r="E665">
        <f>IFERROR(VLOOKUP(A665,[1]Monitoramento_Base_somente_disp!$A:$J,8,FALSE),0)</f>
        <v>8558088</v>
      </c>
      <c r="F665">
        <f>IFERROR(VLOOKUP(A665,[1]Monitoramento_Base_somente_disp!$A:$J,9,FALSE),0)</f>
        <v>0</v>
      </c>
      <c r="G665">
        <f>IFERROR(VLOOKUP(A665,[1]Monitoramento_Base_somente_disp!$A:$J,10,FALSE),0)</f>
        <v>0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Não</v>
      </c>
      <c r="Y665" t="str">
        <f t="shared" si="66"/>
        <v>Não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84361</v>
      </c>
      <c r="E666">
        <f>IFERROR(VLOOKUP(A666,[1]Monitoramento_Base_somente_disp!$A:$J,8,FALSE),0)</f>
        <v>15561501</v>
      </c>
      <c r="F666">
        <f>IFERROR(VLOOKUP(A666,[1]Monitoramento_Base_somente_disp!$A:$J,9,FALSE),0)</f>
        <v>0</v>
      </c>
      <c r="G666">
        <f>IFERROR(VLOOKUP(A666,[1]Monitoramento_Base_somente_disp!$A:$J,10,FALSE),0)</f>
        <v>0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Não</v>
      </c>
      <c r="Y666" t="str">
        <f t="shared" si="66"/>
        <v>Não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224872</v>
      </c>
      <c r="E667">
        <f>IFERROR(VLOOKUP(A667,[1]Monitoramento_Base_somente_disp!$A:$J,8,FALSE),0)</f>
        <v>26600410</v>
      </c>
      <c r="F667">
        <f>IFERROR(VLOOKUP(A667,[1]Monitoramento_Base_somente_disp!$A:$J,9,FALSE),0)</f>
        <v>0</v>
      </c>
      <c r="G667">
        <f>IFERROR(VLOOKUP(A667,[1]Monitoramento_Base_somente_disp!$A:$J,10,FALSE),0)</f>
        <v>0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Não</v>
      </c>
      <c r="Y667" t="str">
        <f t="shared" si="66"/>
        <v>Não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105129</v>
      </c>
      <c r="E668">
        <f>IFERROR(VLOOKUP(A668,[1]Monitoramento_Base_somente_disp!$A:$J,8,FALSE),0)</f>
        <v>16909545</v>
      </c>
      <c r="F668">
        <f>IFERROR(VLOOKUP(A668,[1]Monitoramento_Base_somente_disp!$A:$J,9,FALSE),0)</f>
        <v>0</v>
      </c>
      <c r="G668">
        <f>IFERROR(VLOOKUP(A668,[1]Monitoramento_Base_somente_disp!$A:$J,10,FALSE),0)</f>
        <v>0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Não</v>
      </c>
      <c r="Y668" t="str">
        <f t="shared" si="66"/>
        <v>Não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4278</v>
      </c>
      <c r="E669">
        <f>IFERROR(VLOOKUP(A669,[1]Monitoramento_Base_somente_disp!$A:$J,8,FALSE),0)</f>
        <v>22712949</v>
      </c>
      <c r="F669">
        <f>IFERROR(VLOOKUP(A669,[1]Monitoramento_Base_somente_disp!$A:$J,9,FALSE),0)</f>
        <v>0</v>
      </c>
      <c r="G669">
        <f>IFERROR(VLOOKUP(A669,[1]Monitoramento_Base_somente_disp!$A:$J,10,FALSE),0)</f>
        <v>0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Não</v>
      </c>
      <c r="Y669" t="str">
        <f t="shared" si="66"/>
        <v>Não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139116</v>
      </c>
      <c r="E670">
        <f>IFERROR(VLOOKUP(A670,[1]Monitoramento_Base_somente_disp!$A:$J,8,FALSE),0)</f>
        <v>19485135</v>
      </c>
      <c r="F670">
        <f>IFERROR(VLOOKUP(A670,[1]Monitoramento_Base_somente_disp!$A:$J,9,FALSE),0)</f>
        <v>0</v>
      </c>
      <c r="G670">
        <f>IFERROR(VLOOKUP(A670,[1]Monitoramento_Base_somente_disp!$A:$J,10,FALSE),0)</f>
        <v>0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Não</v>
      </c>
      <c r="Y670" t="str">
        <f t="shared" si="66"/>
        <v>Não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80131</v>
      </c>
      <c r="E671">
        <f>IFERROR(VLOOKUP(A671,[1]Monitoramento_Base_somente_disp!$A:$J,8,FALSE),0)</f>
        <v>37611703</v>
      </c>
      <c r="F671">
        <f>IFERROR(VLOOKUP(A671,[1]Monitoramento_Base_somente_disp!$A:$J,9,FALSE),0)</f>
        <v>0</v>
      </c>
      <c r="G671">
        <f>IFERROR(VLOOKUP(A671,[1]Monitoramento_Base_somente_disp!$A:$J,10,FALSE),0)</f>
        <v>0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Não</v>
      </c>
      <c r="Y671" t="str">
        <f t="shared" si="66"/>
        <v>Não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15856</v>
      </c>
      <c r="E672">
        <f>IFERROR(VLOOKUP(A672,[1]Monitoramento_Base_somente_disp!$A:$J,8,FALSE),0)</f>
        <v>5136332</v>
      </c>
      <c r="F672">
        <f>IFERROR(VLOOKUP(A672,[1]Monitoramento_Base_somente_disp!$A:$J,9,FALSE),0)</f>
        <v>0</v>
      </c>
      <c r="G672">
        <f>IFERROR(VLOOKUP(A672,[1]Monitoramento_Base_somente_disp!$A:$J,10,FALSE),0)</f>
        <v>0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Não</v>
      </c>
      <c r="Y672" t="str">
        <f t="shared" si="66"/>
        <v>Não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543770</v>
      </c>
      <c r="E673">
        <f>IFERROR(VLOOKUP(A673,[1]Monitoramento_Base_somente_disp!$A:$J,8,FALSE),0)</f>
        <v>121934850</v>
      </c>
      <c r="F673">
        <f>IFERROR(VLOOKUP(A673,[1]Monitoramento_Base_somente_disp!$A:$J,9,FALSE),0)</f>
        <v>0</v>
      </c>
      <c r="G673">
        <f>IFERROR(VLOOKUP(A673,[1]Monitoramento_Base_somente_disp!$A:$J,10,FALSE),0)</f>
        <v>0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Não</v>
      </c>
      <c r="Y673" t="str">
        <f t="shared" si="66"/>
        <v>Não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145138</v>
      </c>
      <c r="E674">
        <f>IFERROR(VLOOKUP(A674,[1]Monitoramento_Base_somente_disp!$A:$J,8,FALSE),0)</f>
        <v>10254637</v>
      </c>
      <c r="F674">
        <f>IFERROR(VLOOKUP(A674,[1]Monitoramento_Base_somente_disp!$A:$J,9,FALSE),0)</f>
        <v>0</v>
      </c>
      <c r="G674">
        <f>IFERROR(VLOOKUP(A674,[1]Monitoramento_Base_somente_disp!$A:$J,10,FALSE),0)</f>
        <v>0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Não</v>
      </c>
      <c r="Y674" t="str">
        <f t="shared" si="66"/>
        <v>Não</v>
      </c>
    </row>
    <row r="675" spans="1:25" x14ac:dyDescent="0.25">
      <c r="A675" s="5">
        <v>230790</v>
      </c>
      <c r="B675">
        <f>IFERROR(VLOOKUP(A675,[1]Monitoramento_Base_somente_disp!$A:$J,5,FALSE),0)</f>
        <v>144074</v>
      </c>
      <c r="C675">
        <f>IFERROR(VLOOKUP(A675,[1]Monitoramento_Base_somente_disp!$A:$J,6,FALSE),0)</f>
        <v>12009831</v>
      </c>
      <c r="D675">
        <f>IFERROR(VLOOKUP(A675,[1]Monitoramento_Base_somente_disp!$A:$J,7,FALSE),0)</f>
        <v>84186</v>
      </c>
      <c r="E675">
        <f>IFERROR(VLOOKUP(A675,[1]Monitoramento_Base_somente_disp!$A:$J,8,FALSE),0)</f>
        <v>5068783</v>
      </c>
      <c r="F675">
        <f>IFERROR(VLOOKUP(A675,[1]Monitoramento_Base_somente_disp!$A:$J,9,FALSE),0)</f>
        <v>0</v>
      </c>
      <c r="G675">
        <f>IFERROR(VLOOKUP(A675,[1]Monitoramento_Base_somente_disp!$A:$J,10,FALSE),0)</f>
        <v>0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Não</v>
      </c>
      <c r="Y675" t="str">
        <f t="shared" si="66"/>
        <v>Não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60</v>
      </c>
      <c r="E676">
        <f>IFERROR(VLOOKUP(A676,[1]Monitoramento_Base_somente_disp!$A:$J,8,FALSE),0)</f>
        <v>30692314</v>
      </c>
      <c r="F676">
        <f>IFERROR(VLOOKUP(A676,[1]Monitoramento_Base_somente_disp!$A:$J,9,FALSE),0)</f>
        <v>0</v>
      </c>
      <c r="G676">
        <f>IFERROR(VLOOKUP(A676,[1]Monitoramento_Base_somente_disp!$A:$J,10,FALSE),0)</f>
        <v>0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Sim</v>
      </c>
      <c r="W676" t="str">
        <f t="shared" si="64"/>
        <v>Sim</v>
      </c>
      <c r="X676" t="str">
        <f t="shared" si="65"/>
        <v>Não</v>
      </c>
      <c r="Y676" t="str">
        <f t="shared" si="66"/>
        <v>Não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87786</v>
      </c>
      <c r="E677">
        <f>IFERROR(VLOOKUP(A677,[1]Monitoramento_Base_somente_disp!$A:$J,8,FALSE),0)</f>
        <v>28480716</v>
      </c>
      <c r="F677">
        <f>IFERROR(VLOOKUP(A677,[1]Monitoramento_Base_somente_disp!$A:$J,9,FALSE),0)</f>
        <v>0</v>
      </c>
      <c r="G677">
        <f>IFERROR(VLOOKUP(A677,[1]Monitoramento_Base_somente_disp!$A:$J,10,FALSE),0)</f>
        <v>0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Não</v>
      </c>
      <c r="Y677" t="str">
        <f t="shared" si="66"/>
        <v>Não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8918</v>
      </c>
      <c r="E678">
        <f>IFERROR(VLOOKUP(A678,[1]Monitoramento_Base_somente_disp!$A:$J,8,FALSE),0)</f>
        <v>14095723</v>
      </c>
      <c r="F678">
        <f>IFERROR(VLOOKUP(A678,[1]Monitoramento_Base_somente_disp!$A:$J,9,FALSE),0)</f>
        <v>0</v>
      </c>
      <c r="G678">
        <f>IFERROR(VLOOKUP(A678,[1]Monitoramento_Base_somente_disp!$A:$J,10,FALSE),0)</f>
        <v>0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Não</v>
      </c>
      <c r="Y678" t="str">
        <f t="shared" si="66"/>
        <v>Não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111503</v>
      </c>
      <c r="E679">
        <f>IFERROR(VLOOKUP(A679,[1]Monitoramento_Base_somente_disp!$A:$J,8,FALSE),0)</f>
        <v>5392385</v>
      </c>
      <c r="F679">
        <f>IFERROR(VLOOKUP(A679,[1]Monitoramento_Base_somente_disp!$A:$J,9,FALSE),0)</f>
        <v>0</v>
      </c>
      <c r="G679">
        <f>IFERROR(VLOOKUP(A679,[1]Monitoramento_Base_somente_disp!$A:$J,10,FALSE),0)</f>
        <v>0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Não</v>
      </c>
      <c r="Y679" t="str">
        <f t="shared" si="66"/>
        <v>Não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14495625</v>
      </c>
      <c r="F680">
        <f>IFERROR(VLOOKUP(A680,[1]Monitoramento_Base_somente_disp!$A:$J,9,FALSE),0)</f>
        <v>0</v>
      </c>
      <c r="G680">
        <f>IFERROR(VLOOKUP(A680,[1]Monitoramento_Base_somente_disp!$A:$J,10,FALSE),0)</f>
        <v>0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Não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6368</v>
      </c>
      <c r="E681">
        <f>IFERROR(VLOOKUP(A681,[1]Monitoramento_Base_somente_disp!$A:$J,8,FALSE),0)</f>
        <v>11628662</v>
      </c>
      <c r="F681">
        <f>IFERROR(VLOOKUP(A681,[1]Monitoramento_Base_somente_disp!$A:$J,9,FALSE),0)</f>
        <v>0</v>
      </c>
      <c r="G681">
        <f>IFERROR(VLOOKUP(A681,[1]Monitoramento_Base_somente_disp!$A:$J,10,FALSE),0)</f>
        <v>0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Não</v>
      </c>
      <c r="Y681" t="str">
        <f t="shared" si="66"/>
        <v>Não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39248</v>
      </c>
      <c r="E682">
        <f>IFERROR(VLOOKUP(A682,[1]Monitoramento_Base_somente_disp!$A:$J,8,FALSE),0)</f>
        <v>10962336</v>
      </c>
      <c r="F682">
        <f>IFERROR(VLOOKUP(A682,[1]Monitoramento_Base_somente_disp!$A:$J,9,FALSE),0)</f>
        <v>0</v>
      </c>
      <c r="G682">
        <f>IFERROR(VLOOKUP(A682,[1]Monitoramento_Base_somente_disp!$A:$J,10,FALSE),0)</f>
        <v>0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Não</v>
      </c>
      <c r="Y682" t="str">
        <f t="shared" si="66"/>
        <v>Não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26810</v>
      </c>
      <c r="E683">
        <f>IFERROR(VLOOKUP(A683,[1]Monitoramento_Base_somente_disp!$A:$J,8,FALSE),0)</f>
        <v>13385013</v>
      </c>
      <c r="F683">
        <f>IFERROR(VLOOKUP(A683,[1]Monitoramento_Base_somente_disp!$A:$J,9,FALSE),0)</f>
        <v>0</v>
      </c>
      <c r="G683">
        <f>IFERROR(VLOOKUP(A683,[1]Monitoramento_Base_somente_disp!$A:$J,10,FALSE),0)</f>
        <v>0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Não</v>
      </c>
      <c r="Y683" t="str">
        <f t="shared" si="66"/>
        <v>Não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7187</v>
      </c>
      <c r="E684">
        <f>IFERROR(VLOOKUP(A684,[1]Monitoramento_Base_somente_disp!$A:$J,8,FALSE),0)</f>
        <v>26394545</v>
      </c>
      <c r="F684">
        <f>IFERROR(VLOOKUP(A684,[1]Monitoramento_Base_somente_disp!$A:$J,9,FALSE),0)</f>
        <v>0</v>
      </c>
      <c r="G684">
        <f>IFERROR(VLOOKUP(A684,[1]Monitoramento_Base_somente_disp!$A:$J,10,FALSE),0)</f>
        <v>0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Não</v>
      </c>
      <c r="Y684" t="str">
        <f t="shared" si="66"/>
        <v>Não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6372</v>
      </c>
      <c r="E685">
        <f>IFERROR(VLOOKUP(A685,[1]Monitoramento_Base_somente_disp!$A:$J,8,FALSE),0)</f>
        <v>2570955</v>
      </c>
      <c r="F685">
        <f>IFERROR(VLOOKUP(A685,[1]Monitoramento_Base_somente_disp!$A:$J,9,FALSE),0)</f>
        <v>0</v>
      </c>
      <c r="G685">
        <f>IFERROR(VLOOKUP(A685,[1]Monitoramento_Base_somente_disp!$A:$J,10,FALSE),0)</f>
        <v>0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Não</v>
      </c>
      <c r="Y685" t="str">
        <f t="shared" si="66"/>
        <v>Não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120950</v>
      </c>
      <c r="E686">
        <f>IFERROR(VLOOKUP(A686,[1]Monitoramento_Base_somente_disp!$A:$J,8,FALSE),0)</f>
        <v>10608029</v>
      </c>
      <c r="F686">
        <f>IFERROR(VLOOKUP(A686,[1]Monitoramento_Base_somente_disp!$A:$J,9,FALSE),0)</f>
        <v>0</v>
      </c>
      <c r="G686">
        <f>IFERROR(VLOOKUP(A686,[1]Monitoramento_Base_somente_disp!$A:$J,10,FALSE),0)</f>
        <v>0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Não</v>
      </c>
      <c r="Y686" t="str">
        <f t="shared" si="66"/>
        <v>Não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56815</v>
      </c>
      <c r="E687">
        <f>IFERROR(VLOOKUP(A687,[1]Monitoramento_Base_somente_disp!$A:$J,8,FALSE),0)</f>
        <v>6241880</v>
      </c>
      <c r="F687">
        <f>IFERROR(VLOOKUP(A687,[1]Monitoramento_Base_somente_disp!$A:$J,9,FALSE),0)</f>
        <v>0</v>
      </c>
      <c r="G687">
        <f>IFERROR(VLOOKUP(A687,[1]Monitoramento_Base_somente_disp!$A:$J,10,FALSE),0)</f>
        <v>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Não</v>
      </c>
      <c r="Y687" t="str">
        <f t="shared" si="66"/>
        <v>Não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2145</v>
      </c>
      <c r="E688">
        <f>IFERROR(VLOOKUP(A688,[1]Monitoramento_Base_somente_disp!$A:$J,8,FALSE),0)</f>
        <v>3231531</v>
      </c>
      <c r="F688">
        <f>IFERROR(VLOOKUP(A688,[1]Monitoramento_Base_somente_disp!$A:$J,9,FALSE),0)</f>
        <v>0</v>
      </c>
      <c r="G688">
        <f>IFERROR(VLOOKUP(A688,[1]Monitoramento_Base_somente_disp!$A:$J,10,FALSE),0)</f>
        <v>0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Não</v>
      </c>
      <c r="Y688" t="str">
        <f t="shared" si="66"/>
        <v>Não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36422</v>
      </c>
      <c r="E689">
        <f>IFERROR(VLOOKUP(A689,[1]Monitoramento_Base_somente_disp!$A:$J,8,FALSE),0)</f>
        <v>8298557</v>
      </c>
      <c r="F689">
        <f>IFERROR(VLOOKUP(A689,[1]Monitoramento_Base_somente_disp!$A:$J,9,FALSE),0)</f>
        <v>0</v>
      </c>
      <c r="G689">
        <f>IFERROR(VLOOKUP(A689,[1]Monitoramento_Base_somente_disp!$A:$J,10,FALSE),0)</f>
        <v>0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Não</v>
      </c>
      <c r="Y689" t="str">
        <f t="shared" si="66"/>
        <v>Não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249320</v>
      </c>
      <c r="E690">
        <f>IFERROR(VLOOKUP(A690,[1]Monitoramento_Base_somente_disp!$A:$J,8,FALSE),0)</f>
        <v>11873351</v>
      </c>
      <c r="F690">
        <f>IFERROR(VLOOKUP(A690,[1]Monitoramento_Base_somente_disp!$A:$J,9,FALSE),0)</f>
        <v>0</v>
      </c>
      <c r="G690">
        <f>IFERROR(VLOOKUP(A690,[1]Monitoramento_Base_somente_disp!$A:$J,10,FALSE),0)</f>
        <v>0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Não</v>
      </c>
      <c r="Y690" t="str">
        <f t="shared" si="66"/>
        <v>Não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12848</v>
      </c>
      <c r="E691">
        <f>IFERROR(VLOOKUP(A691,[1]Monitoramento_Base_somente_disp!$A:$J,8,FALSE),0)</f>
        <v>10193719</v>
      </c>
      <c r="F691">
        <f>IFERROR(VLOOKUP(A691,[1]Monitoramento_Base_somente_disp!$A:$J,9,FALSE),0)</f>
        <v>0</v>
      </c>
      <c r="G691">
        <f>IFERROR(VLOOKUP(A691,[1]Monitoramento_Base_somente_disp!$A:$J,10,FALSE),0)</f>
        <v>0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Não</v>
      </c>
      <c r="Y691" t="str">
        <f t="shared" si="66"/>
        <v>Não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81554</v>
      </c>
      <c r="E692">
        <f>IFERROR(VLOOKUP(A692,[1]Monitoramento_Base_somente_disp!$A:$J,8,FALSE),0)</f>
        <v>14340198</v>
      </c>
      <c r="F692">
        <f>IFERROR(VLOOKUP(A692,[1]Monitoramento_Base_somente_disp!$A:$J,9,FALSE),0)</f>
        <v>0</v>
      </c>
      <c r="G692">
        <f>IFERROR(VLOOKUP(A692,[1]Monitoramento_Base_somente_disp!$A:$J,10,FALSE),0)</f>
        <v>0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Não</v>
      </c>
      <c r="Y692" t="str">
        <f t="shared" si="66"/>
        <v>Não</v>
      </c>
    </row>
    <row r="693" spans="1:25" x14ac:dyDescent="0.25">
      <c r="A693" s="5">
        <v>230950</v>
      </c>
      <c r="B693">
        <f>IFERROR(VLOOKUP(A693,[1]Monitoramento_Base_somente_disp!$A:$J,5,FALSE),0)</f>
        <v>279943</v>
      </c>
      <c r="C693">
        <f>IFERROR(VLOOKUP(A693,[1]Monitoramento_Base_somente_disp!$A:$J,6,FALSE),0)</f>
        <v>23139199</v>
      </c>
      <c r="D693">
        <f>IFERROR(VLOOKUP(A693,[1]Monitoramento_Base_somente_disp!$A:$J,7,FALSE),0)</f>
        <v>138056</v>
      </c>
      <c r="E693">
        <f>IFERROR(VLOOKUP(A693,[1]Monitoramento_Base_somente_disp!$A:$J,8,FALSE),0)</f>
        <v>8038517</v>
      </c>
      <c r="F693">
        <f>IFERROR(VLOOKUP(A693,[1]Monitoramento_Base_somente_disp!$A:$J,9,FALSE),0)</f>
        <v>0</v>
      </c>
      <c r="G693">
        <f>IFERROR(VLOOKUP(A693,[1]Monitoramento_Base_somente_disp!$A:$J,10,FALSE),0)</f>
        <v>0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Não</v>
      </c>
      <c r="Y693" t="str">
        <f t="shared" si="66"/>
        <v>Não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131029</v>
      </c>
      <c r="E694">
        <f>IFERROR(VLOOKUP(A694,[1]Monitoramento_Base_somente_disp!$A:$J,8,FALSE),0)</f>
        <v>20911315</v>
      </c>
      <c r="F694">
        <f>IFERROR(VLOOKUP(A694,[1]Monitoramento_Base_somente_disp!$A:$J,9,FALSE),0)</f>
        <v>0</v>
      </c>
      <c r="G694">
        <f>IFERROR(VLOOKUP(A694,[1]Monitoramento_Base_somente_disp!$A:$J,10,FALSE),0)</f>
        <v>0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Não</v>
      </c>
      <c r="Y694" t="str">
        <f t="shared" si="66"/>
        <v>Não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26977</v>
      </c>
      <c r="E695">
        <f>IFERROR(VLOOKUP(A695,[1]Monitoramento_Base_somente_disp!$A:$J,8,FALSE),0)</f>
        <v>2595859</v>
      </c>
      <c r="F695">
        <f>IFERROR(VLOOKUP(A695,[1]Monitoramento_Base_somente_disp!$A:$J,9,FALSE),0)</f>
        <v>0</v>
      </c>
      <c r="G695">
        <f>IFERROR(VLOOKUP(A695,[1]Monitoramento_Base_somente_disp!$A:$J,10,FALSE),0)</f>
        <v>0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Não</v>
      </c>
      <c r="Y695" t="str">
        <f t="shared" si="66"/>
        <v>Não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17024</v>
      </c>
      <c r="E696">
        <f>IFERROR(VLOOKUP(A696,[1]Monitoramento_Base_somente_disp!$A:$J,8,FALSE),0)</f>
        <v>1594788</v>
      </c>
      <c r="F696">
        <f>IFERROR(VLOOKUP(A696,[1]Monitoramento_Base_somente_disp!$A:$J,9,FALSE),0)</f>
        <v>0</v>
      </c>
      <c r="G696">
        <f>IFERROR(VLOOKUP(A696,[1]Monitoramento_Base_somente_disp!$A:$J,10,FALSE),0)</f>
        <v>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Não</v>
      </c>
      <c r="Y696" t="str">
        <f t="shared" si="66"/>
        <v>Não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12092</v>
      </c>
      <c r="E697">
        <f>IFERROR(VLOOKUP(A697,[1]Monitoramento_Base_somente_disp!$A:$J,8,FALSE),0)</f>
        <v>8011927</v>
      </c>
      <c r="F697">
        <f>IFERROR(VLOOKUP(A697,[1]Monitoramento_Base_somente_disp!$A:$J,9,FALSE),0)</f>
        <v>0</v>
      </c>
      <c r="G697">
        <f>IFERROR(VLOOKUP(A697,[1]Monitoramento_Base_somente_disp!$A:$J,10,FALSE),0)</f>
        <v>0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Não</v>
      </c>
      <c r="Y697" t="str">
        <f t="shared" si="66"/>
        <v>Não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1960</v>
      </c>
      <c r="E698">
        <f>IFERROR(VLOOKUP(A698,[1]Monitoramento_Base_somente_disp!$A:$J,8,FALSE),0)</f>
        <v>38568841</v>
      </c>
      <c r="F698">
        <f>IFERROR(VLOOKUP(A698,[1]Monitoramento_Base_somente_disp!$A:$J,9,FALSE),0)</f>
        <v>0</v>
      </c>
      <c r="G698">
        <f>IFERROR(VLOOKUP(A698,[1]Monitoramento_Base_somente_disp!$A:$J,10,FALSE),0)</f>
        <v>0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Não</v>
      </c>
      <c r="Y698" t="str">
        <f t="shared" si="66"/>
        <v>Não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9349355</v>
      </c>
      <c r="F699">
        <f>IFERROR(VLOOKUP(A699,[1]Monitoramento_Base_somente_disp!$A:$J,9,FALSE),0)</f>
        <v>0</v>
      </c>
      <c r="G699">
        <f>IFERROR(VLOOKUP(A699,[1]Monitoramento_Base_somente_disp!$A:$J,10,FALSE),0)</f>
        <v>0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Não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34748</v>
      </c>
      <c r="E700">
        <f>IFERROR(VLOOKUP(A700,[1]Monitoramento_Base_somente_disp!$A:$J,8,FALSE),0)</f>
        <v>4385366</v>
      </c>
      <c r="F700">
        <f>IFERROR(VLOOKUP(A700,[1]Monitoramento_Base_somente_disp!$A:$J,9,FALSE),0)</f>
        <v>0</v>
      </c>
      <c r="G700">
        <f>IFERROR(VLOOKUP(A700,[1]Monitoramento_Base_somente_disp!$A:$J,10,FALSE),0)</f>
        <v>0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Não</v>
      </c>
      <c r="Y700" t="str">
        <f t="shared" si="66"/>
        <v>Não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123646</v>
      </c>
      <c r="E701">
        <f>IFERROR(VLOOKUP(A701,[1]Monitoramento_Base_somente_disp!$A:$J,8,FALSE),0)</f>
        <v>20977629</v>
      </c>
      <c r="F701">
        <f>IFERROR(VLOOKUP(A701,[1]Monitoramento_Base_somente_disp!$A:$J,9,FALSE),0)</f>
        <v>0</v>
      </c>
      <c r="G701">
        <f>IFERROR(VLOOKUP(A701,[1]Monitoramento_Base_somente_disp!$A:$J,10,FALSE),0)</f>
        <v>0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Não</v>
      </c>
      <c r="Y701" t="str">
        <f t="shared" si="66"/>
        <v>Não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288</v>
      </c>
      <c r="E702">
        <f>IFERROR(VLOOKUP(A702,[1]Monitoramento_Base_somente_disp!$A:$J,8,FALSE),0)</f>
        <v>9403146</v>
      </c>
      <c r="F702">
        <f>IFERROR(VLOOKUP(A702,[1]Monitoramento_Base_somente_disp!$A:$J,9,FALSE),0)</f>
        <v>0</v>
      </c>
      <c r="G702">
        <f>IFERROR(VLOOKUP(A702,[1]Monitoramento_Base_somente_disp!$A:$J,10,FALSE),0)</f>
        <v>0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Não</v>
      </c>
      <c r="Y702" t="str">
        <f t="shared" si="66"/>
        <v>Não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42321</v>
      </c>
      <c r="E703">
        <f>IFERROR(VLOOKUP(A703,[1]Monitoramento_Base_somente_disp!$A:$J,8,FALSE),0)</f>
        <v>6412327</v>
      </c>
      <c r="F703">
        <f>IFERROR(VLOOKUP(A703,[1]Monitoramento_Base_somente_disp!$A:$J,9,FALSE),0)</f>
        <v>0</v>
      </c>
      <c r="G703">
        <f>IFERROR(VLOOKUP(A703,[1]Monitoramento_Base_somente_disp!$A:$J,10,FALSE),0)</f>
        <v>0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Não</v>
      </c>
      <c r="Y703" t="str">
        <f t="shared" si="66"/>
        <v>Não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20711</v>
      </c>
      <c r="E704">
        <f>IFERROR(VLOOKUP(A704,[1]Monitoramento_Base_somente_disp!$A:$J,8,FALSE),0)</f>
        <v>10810602</v>
      </c>
      <c r="F704">
        <f>IFERROR(VLOOKUP(A704,[1]Monitoramento_Base_somente_disp!$A:$J,9,FALSE),0)</f>
        <v>0</v>
      </c>
      <c r="G704">
        <f>IFERROR(VLOOKUP(A704,[1]Monitoramento_Base_somente_disp!$A:$J,10,FALSE),0)</f>
        <v>0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Não</v>
      </c>
      <c r="Y704" t="str">
        <f t="shared" si="66"/>
        <v>Não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6012</v>
      </c>
      <c r="E705">
        <f>IFERROR(VLOOKUP(A705,[1]Monitoramento_Base_somente_disp!$A:$J,8,FALSE),0)</f>
        <v>6254341</v>
      </c>
      <c r="F705">
        <f>IFERROR(VLOOKUP(A705,[1]Monitoramento_Base_somente_disp!$A:$J,9,FALSE),0)</f>
        <v>0</v>
      </c>
      <c r="G705">
        <f>IFERROR(VLOOKUP(A705,[1]Monitoramento_Base_somente_disp!$A:$J,10,FALSE),0)</f>
        <v>0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Não</v>
      </c>
      <c r="Y705" t="str">
        <f t="shared" si="66"/>
        <v>Não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3709519</v>
      </c>
      <c r="F706">
        <f>IFERROR(VLOOKUP(A706,[1]Monitoramento_Base_somente_disp!$A:$J,9,FALSE),0)</f>
        <v>0</v>
      </c>
      <c r="G706">
        <f>IFERROR(VLOOKUP(A706,[1]Monitoramento_Base_somente_disp!$A:$J,10,FALSE),0)</f>
        <v>0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Não</v>
      </c>
    </row>
    <row r="707" spans="1:25" x14ac:dyDescent="0.25">
      <c r="A707" s="5">
        <v>231120</v>
      </c>
      <c r="B707">
        <f>IFERROR(VLOOKUP(A707,[1]Monitoramento_Base_somente_disp!$A:$J,5,FALSE),0)</f>
        <v>93030</v>
      </c>
      <c r="C707">
        <f>IFERROR(VLOOKUP(A707,[1]Monitoramento_Base_somente_disp!$A:$J,6,FALSE),0)</f>
        <v>7562628</v>
      </c>
      <c r="D707">
        <f>IFERROR(VLOOKUP(A707,[1]Monitoramento_Base_somente_disp!$A:$J,7,FALSE),0)</f>
        <v>38452</v>
      </c>
      <c r="E707">
        <f>IFERROR(VLOOKUP(A707,[1]Monitoramento_Base_somente_disp!$A:$J,8,FALSE),0)</f>
        <v>2909923</v>
      </c>
      <c r="F707">
        <f>IFERROR(VLOOKUP(A707,[1]Monitoramento_Base_somente_disp!$A:$J,9,FALSE),0)</f>
        <v>0</v>
      </c>
      <c r="G707">
        <f>IFERROR(VLOOKUP(A707,[1]Monitoramento_Base_somente_disp!$A:$J,10,FALSE),0)</f>
        <v>0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Não</v>
      </c>
      <c r="Y707" t="str">
        <f t="shared" si="66"/>
        <v>Não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12416</v>
      </c>
      <c r="E708">
        <f>IFERROR(VLOOKUP(A708,[1]Monitoramento_Base_somente_disp!$A:$J,8,FALSE),0)</f>
        <v>2820524</v>
      </c>
      <c r="F708">
        <f>IFERROR(VLOOKUP(A708,[1]Monitoramento_Base_somente_disp!$A:$J,9,FALSE),0)</f>
        <v>0</v>
      </c>
      <c r="G708">
        <f>IFERROR(VLOOKUP(A708,[1]Monitoramento_Base_somente_disp!$A:$J,10,FALSE),0)</f>
        <v>0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Não</v>
      </c>
      <c r="Y708" t="str">
        <f t="shared" si="66"/>
        <v>Não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109526</v>
      </c>
      <c r="E709">
        <f>IFERROR(VLOOKUP(A709,[1]Monitoramento_Base_somente_disp!$A:$J,8,FALSE),0)</f>
        <v>43714461</v>
      </c>
      <c r="F709">
        <f>IFERROR(VLOOKUP(A709,[1]Monitoramento_Base_somente_disp!$A:$J,9,FALSE),0)</f>
        <v>0</v>
      </c>
      <c r="G709">
        <f>IFERROR(VLOOKUP(A709,[1]Monitoramento_Base_somente_disp!$A:$J,10,FALSE),0)</f>
        <v>0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Não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129178</v>
      </c>
      <c r="E710">
        <f>IFERROR(VLOOKUP(A710,[1]Monitoramento_Base_somente_disp!$A:$J,8,FALSE),0)</f>
        <v>39209871</v>
      </c>
      <c r="F710">
        <f>IFERROR(VLOOKUP(A710,[1]Monitoramento_Base_somente_disp!$A:$J,9,FALSE),0)</f>
        <v>0</v>
      </c>
      <c r="G710">
        <f>IFERROR(VLOOKUP(A710,[1]Monitoramento_Base_somente_disp!$A:$J,10,FALSE),0)</f>
        <v>0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Não</v>
      </c>
      <c r="Y710" t="str">
        <f t="shared" ref="Y710:Y773" si="72">IF(G710+M710+S710&gt;0,"Sim","Não")</f>
        <v>Não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36508718</v>
      </c>
      <c r="F711">
        <f>IFERROR(VLOOKUP(A711,[1]Monitoramento_Base_somente_disp!$A:$J,9,FALSE),0)</f>
        <v>0</v>
      </c>
      <c r="G711">
        <f>IFERROR(VLOOKUP(A711,[1]Monitoramento_Base_somente_disp!$A:$J,10,FALSE),0)</f>
        <v>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Não</v>
      </c>
      <c r="Y711" t="str">
        <f t="shared" si="72"/>
        <v>Não</v>
      </c>
    </row>
    <row r="712" spans="1:25" x14ac:dyDescent="0.25">
      <c r="A712" s="5">
        <v>231140</v>
      </c>
      <c r="B712">
        <f>IFERROR(VLOOKUP(A712,[1]Monitoramento_Base_somente_disp!$A:$J,5,FALSE),0)</f>
        <v>286555</v>
      </c>
      <c r="C712">
        <f>IFERROR(VLOOKUP(A712,[1]Monitoramento_Base_somente_disp!$A:$J,6,FALSE),0)</f>
        <v>93252632</v>
      </c>
      <c r="D712">
        <f>IFERROR(VLOOKUP(A712,[1]Monitoramento_Base_somente_disp!$A:$J,7,FALSE),0)</f>
        <v>122541</v>
      </c>
      <c r="E712">
        <f>IFERROR(VLOOKUP(A712,[1]Monitoramento_Base_somente_disp!$A:$J,8,FALSE),0)</f>
        <v>42439021</v>
      </c>
      <c r="F712">
        <f>IFERROR(VLOOKUP(A712,[1]Monitoramento_Base_somente_disp!$A:$J,9,FALSE),0)</f>
        <v>0</v>
      </c>
      <c r="G712">
        <f>IFERROR(VLOOKUP(A712,[1]Monitoramento_Base_somente_disp!$A:$J,10,FALSE),0)</f>
        <v>0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Não</v>
      </c>
      <c r="Y712" t="str">
        <f t="shared" si="72"/>
        <v>Não</v>
      </c>
    </row>
    <row r="713" spans="1:25" x14ac:dyDescent="0.25">
      <c r="A713" s="5">
        <v>231150</v>
      </c>
      <c r="B713">
        <f>IFERROR(VLOOKUP(A713,[1]Monitoramento_Base_somente_disp!$A:$J,5,FALSE),0)</f>
        <v>218809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83538</v>
      </c>
      <c r="E713">
        <f>IFERROR(VLOOKUP(A713,[1]Monitoramento_Base_somente_disp!$A:$J,8,FALSE),0)</f>
        <v>12620522</v>
      </c>
      <c r="F713">
        <f>IFERROR(VLOOKUP(A713,[1]Monitoramento_Base_somente_disp!$A:$J,9,FALSE),0)</f>
        <v>0</v>
      </c>
      <c r="G713">
        <f>IFERROR(VLOOKUP(A713,[1]Monitoramento_Base_somente_disp!$A:$J,10,FALSE),0)</f>
        <v>0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Não</v>
      </c>
      <c r="Y713" t="str">
        <f t="shared" si="72"/>
        <v>Não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59739893</v>
      </c>
      <c r="F714">
        <f>IFERROR(VLOOKUP(A714,[1]Monitoramento_Base_somente_disp!$A:$J,9,FALSE),0)</f>
        <v>0</v>
      </c>
      <c r="G714">
        <f>IFERROR(VLOOKUP(A714,[1]Monitoramento_Base_somente_disp!$A:$J,10,FALSE),0)</f>
        <v>0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Não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23874</v>
      </c>
      <c r="E715">
        <f>IFERROR(VLOOKUP(A715,[1]Monitoramento_Base_somente_disp!$A:$J,8,FALSE),0)</f>
        <v>36420074</v>
      </c>
      <c r="F715">
        <f>IFERROR(VLOOKUP(A715,[1]Monitoramento_Base_somente_disp!$A:$J,9,FALSE),0)</f>
        <v>0</v>
      </c>
      <c r="G715">
        <f>IFERROR(VLOOKUP(A715,[1]Monitoramento_Base_somente_disp!$A:$J,10,FALSE),0)</f>
        <v>0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Não</v>
      </c>
      <c r="Y715" t="str">
        <f t="shared" si="72"/>
        <v>Não</v>
      </c>
    </row>
    <row r="716" spans="1:25" x14ac:dyDescent="0.25">
      <c r="A716" s="5">
        <v>231180</v>
      </c>
      <c r="B716">
        <f>IFERROR(VLOOKUP(A716,[1]Monitoramento_Base_somente_disp!$A:$J,5,FALSE),0)</f>
        <v>523088</v>
      </c>
      <c r="C716">
        <f>IFERROR(VLOOKUP(A716,[1]Monitoramento_Base_somente_disp!$A:$J,6,FALSE),0)</f>
        <v>48216396</v>
      </c>
      <c r="D716">
        <f>IFERROR(VLOOKUP(A716,[1]Monitoramento_Base_somente_disp!$A:$J,7,FALSE),0)</f>
        <v>330696</v>
      </c>
      <c r="E716">
        <f>IFERROR(VLOOKUP(A716,[1]Monitoramento_Base_somente_disp!$A:$J,8,FALSE),0)</f>
        <v>25477098</v>
      </c>
      <c r="F716">
        <f>IFERROR(VLOOKUP(A716,[1]Monitoramento_Base_somente_disp!$A:$J,9,FALSE),0)</f>
        <v>0</v>
      </c>
      <c r="G716">
        <f>IFERROR(VLOOKUP(A716,[1]Monitoramento_Base_somente_disp!$A:$J,10,FALSE),0)</f>
        <v>0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Não</v>
      </c>
      <c r="Y716" t="str">
        <f t="shared" si="72"/>
        <v>Não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244</v>
      </c>
      <c r="E718">
        <f>IFERROR(VLOOKUP(A718,[1]Monitoramento_Base_somente_disp!$A:$J,8,FALSE),0)</f>
        <v>67371468</v>
      </c>
      <c r="F718">
        <f>IFERROR(VLOOKUP(A718,[1]Monitoramento_Base_somente_disp!$A:$J,9,FALSE),0)</f>
        <v>0</v>
      </c>
      <c r="G718">
        <f>IFERROR(VLOOKUP(A718,[1]Monitoramento_Base_somente_disp!$A:$J,10,FALSE),0)</f>
        <v>0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Não</v>
      </c>
      <c r="Y718" t="str">
        <f t="shared" si="72"/>
        <v>Não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126599</v>
      </c>
      <c r="E719">
        <f>IFERROR(VLOOKUP(A719,[1]Monitoramento_Base_somente_disp!$A:$J,8,FALSE),0)</f>
        <v>19748817</v>
      </c>
      <c r="F719">
        <f>IFERROR(VLOOKUP(A719,[1]Monitoramento_Base_somente_disp!$A:$J,9,FALSE),0)</f>
        <v>0</v>
      </c>
      <c r="G719">
        <f>IFERROR(VLOOKUP(A719,[1]Monitoramento_Base_somente_disp!$A:$J,10,FALSE),0)</f>
        <v>0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Não</v>
      </c>
      <c r="Y719" t="str">
        <f t="shared" si="72"/>
        <v>Não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47640</v>
      </c>
      <c r="E720">
        <f>IFERROR(VLOOKUP(A720,[1]Monitoramento_Base_somente_disp!$A:$J,8,FALSE),0)</f>
        <v>9936817</v>
      </c>
      <c r="F720">
        <f>IFERROR(VLOOKUP(A720,[1]Monitoramento_Base_somente_disp!$A:$J,9,FALSE),0)</f>
        <v>0</v>
      </c>
      <c r="G720">
        <f>IFERROR(VLOOKUP(A720,[1]Monitoramento_Base_somente_disp!$A:$J,10,FALSE),0)</f>
        <v>0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Não</v>
      </c>
      <c r="Y720" t="str">
        <f t="shared" si="72"/>
        <v>Não</v>
      </c>
    </row>
    <row r="721" spans="1:25" x14ac:dyDescent="0.25">
      <c r="A721" s="5">
        <v>231220</v>
      </c>
      <c r="B721">
        <f>IFERROR(VLOOKUP(A721,[1]Monitoramento_Base_somente_disp!$A:$J,5,FALSE),0)</f>
        <v>131437</v>
      </c>
      <c r="C721">
        <f>IFERROR(VLOOKUP(A721,[1]Monitoramento_Base_somente_disp!$A:$J,6,FALSE),0)</f>
        <v>34060968</v>
      </c>
      <c r="D721">
        <f>IFERROR(VLOOKUP(A721,[1]Monitoramento_Base_somente_disp!$A:$J,7,FALSE),0)</f>
        <v>81931</v>
      </c>
      <c r="E721">
        <f>IFERROR(VLOOKUP(A721,[1]Monitoramento_Base_somente_disp!$A:$J,8,FALSE),0)</f>
        <v>19125484</v>
      </c>
      <c r="F721">
        <f>IFERROR(VLOOKUP(A721,[1]Monitoramento_Base_somente_disp!$A:$J,9,FALSE),0)</f>
        <v>0</v>
      </c>
      <c r="G721">
        <f>IFERROR(VLOOKUP(A721,[1]Monitoramento_Base_somente_disp!$A:$J,10,FALSE),0)</f>
        <v>0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Não</v>
      </c>
      <c r="Y721" t="str">
        <f t="shared" si="72"/>
        <v>Não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107292</v>
      </c>
      <c r="E722">
        <f>IFERROR(VLOOKUP(A722,[1]Monitoramento_Base_somente_disp!$A:$J,8,FALSE),0)</f>
        <v>29486668</v>
      </c>
      <c r="F722">
        <f>IFERROR(VLOOKUP(A722,[1]Monitoramento_Base_somente_disp!$A:$J,9,FALSE),0)</f>
        <v>0</v>
      </c>
      <c r="G722">
        <f>IFERROR(VLOOKUP(A722,[1]Monitoramento_Base_somente_disp!$A:$J,10,FALSE),0)</f>
        <v>0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Não</v>
      </c>
      <c r="Y722" t="str">
        <f t="shared" si="72"/>
        <v>Não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46981</v>
      </c>
      <c r="E723">
        <f>IFERROR(VLOOKUP(A723,[1]Monitoramento_Base_somente_disp!$A:$J,8,FALSE),0)</f>
        <v>2502553</v>
      </c>
      <c r="F723">
        <f>IFERROR(VLOOKUP(A723,[1]Monitoramento_Base_somente_disp!$A:$J,9,FALSE),0)</f>
        <v>0</v>
      </c>
      <c r="G723">
        <f>IFERROR(VLOOKUP(A723,[1]Monitoramento_Base_somente_disp!$A:$J,10,FALSE),0)</f>
        <v>0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Não</v>
      </c>
      <c r="Y723" t="str">
        <f t="shared" si="72"/>
        <v>Não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60588</v>
      </c>
      <c r="E724">
        <f>IFERROR(VLOOKUP(A724,[1]Monitoramento_Base_somente_disp!$A:$J,8,FALSE),0)</f>
        <v>21807624</v>
      </c>
      <c r="F724">
        <f>IFERROR(VLOOKUP(A724,[1]Monitoramento_Base_somente_disp!$A:$J,9,FALSE),0)</f>
        <v>0</v>
      </c>
      <c r="G724">
        <f>IFERROR(VLOOKUP(A724,[1]Monitoramento_Base_somente_disp!$A:$J,10,FALSE),0)</f>
        <v>0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Não</v>
      </c>
      <c r="Y724" t="str">
        <f t="shared" si="72"/>
        <v>Não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81487</v>
      </c>
      <c r="E725">
        <f>IFERROR(VLOOKUP(A725,[1]Monitoramento_Base_somente_disp!$A:$J,8,FALSE),0)</f>
        <v>8088185</v>
      </c>
      <c r="F725">
        <f>IFERROR(VLOOKUP(A725,[1]Monitoramento_Base_somente_disp!$A:$J,9,FALSE),0)</f>
        <v>0</v>
      </c>
      <c r="G725">
        <f>IFERROR(VLOOKUP(A725,[1]Monitoramento_Base_somente_disp!$A:$J,10,FALSE),0)</f>
        <v>0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Não</v>
      </c>
      <c r="Y725" t="str">
        <f t="shared" si="72"/>
        <v>Não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55335</v>
      </c>
      <c r="E726">
        <f>IFERROR(VLOOKUP(A726,[1]Monitoramento_Base_somente_disp!$A:$J,8,FALSE),0)</f>
        <v>6092351</v>
      </c>
      <c r="F726">
        <f>IFERROR(VLOOKUP(A726,[1]Monitoramento_Base_somente_disp!$A:$J,9,FALSE),0)</f>
        <v>0</v>
      </c>
      <c r="G726">
        <f>IFERROR(VLOOKUP(A726,[1]Monitoramento_Base_somente_disp!$A:$J,10,FALSE),0)</f>
        <v>0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Não</v>
      </c>
      <c r="Y726" t="str">
        <f t="shared" si="72"/>
        <v>Não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76351</v>
      </c>
      <c r="E727">
        <f>IFERROR(VLOOKUP(A727,[1]Monitoramento_Base_somente_disp!$A:$J,8,FALSE),0)</f>
        <v>10418720</v>
      </c>
      <c r="F727">
        <f>IFERROR(VLOOKUP(A727,[1]Monitoramento_Base_somente_disp!$A:$J,9,FALSE),0)</f>
        <v>0</v>
      </c>
      <c r="G727">
        <f>IFERROR(VLOOKUP(A727,[1]Monitoramento_Base_somente_disp!$A:$J,10,FALSE),0)</f>
        <v>0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Não</v>
      </c>
      <c r="Y727" t="str">
        <f t="shared" si="72"/>
        <v>Não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18890</v>
      </c>
      <c r="E728">
        <f>IFERROR(VLOOKUP(A728,[1]Monitoramento_Base_somente_disp!$A:$J,8,FALSE),0)</f>
        <v>117225481</v>
      </c>
      <c r="F728">
        <f>IFERROR(VLOOKUP(A728,[1]Monitoramento_Base_somente_disp!$A:$J,9,FALSE),0)</f>
        <v>0</v>
      </c>
      <c r="G728">
        <f>IFERROR(VLOOKUP(A728,[1]Monitoramento_Base_somente_disp!$A:$J,10,FALSE),0)</f>
        <v>0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Não</v>
      </c>
      <c r="Y728" t="str">
        <f t="shared" si="72"/>
        <v>Não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61844</v>
      </c>
      <c r="E729">
        <f>IFERROR(VLOOKUP(A729,[1]Monitoramento_Base_somente_disp!$A:$J,8,FALSE),0)</f>
        <v>11761696</v>
      </c>
      <c r="F729">
        <f>IFERROR(VLOOKUP(A729,[1]Monitoramento_Base_somente_disp!$A:$J,9,FALSE),0)</f>
        <v>0</v>
      </c>
      <c r="G729">
        <f>IFERROR(VLOOKUP(A729,[1]Monitoramento_Base_somente_disp!$A:$J,10,FALSE),0)</f>
        <v>0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Não</v>
      </c>
      <c r="Y729" t="str">
        <f t="shared" si="72"/>
        <v>Não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7300</v>
      </c>
      <c r="E730">
        <f>IFERROR(VLOOKUP(A730,[1]Monitoramento_Base_somente_disp!$A:$J,8,FALSE),0)</f>
        <v>2664598</v>
      </c>
      <c r="F730">
        <f>IFERROR(VLOOKUP(A730,[1]Monitoramento_Base_somente_disp!$A:$J,9,FALSE),0)</f>
        <v>0</v>
      </c>
      <c r="G730">
        <f>IFERROR(VLOOKUP(A730,[1]Monitoramento_Base_somente_disp!$A:$J,10,FALSE),0)</f>
        <v>0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Não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401138</v>
      </c>
      <c r="E731">
        <f>IFERROR(VLOOKUP(A731,[1]Monitoramento_Base_somente_disp!$A:$J,8,FALSE),0)</f>
        <v>55401880</v>
      </c>
      <c r="F731">
        <f>IFERROR(VLOOKUP(A731,[1]Monitoramento_Base_somente_disp!$A:$J,9,FALSE),0)</f>
        <v>0</v>
      </c>
      <c r="G731">
        <f>IFERROR(VLOOKUP(A731,[1]Monitoramento_Base_somente_disp!$A:$J,10,FALSE),0)</f>
        <v>0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Não</v>
      </c>
      <c r="Y731" t="str">
        <f t="shared" si="72"/>
        <v>Não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8096</v>
      </c>
      <c r="E732">
        <f>IFERROR(VLOOKUP(A732,[1]Monitoramento_Base_somente_disp!$A:$J,8,FALSE),0)</f>
        <v>27656072</v>
      </c>
      <c r="F732">
        <f>IFERROR(VLOOKUP(A732,[1]Monitoramento_Base_somente_disp!$A:$J,9,FALSE),0)</f>
        <v>0</v>
      </c>
      <c r="G732">
        <f>IFERROR(VLOOKUP(A732,[1]Monitoramento_Base_somente_disp!$A:$J,10,FALSE),0)</f>
        <v>0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Não</v>
      </c>
      <c r="Y732" t="str">
        <f t="shared" si="72"/>
        <v>Não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119429</v>
      </c>
      <c r="E733">
        <f>IFERROR(VLOOKUP(A733,[1]Monitoramento_Base_somente_disp!$A:$J,8,FALSE),0)</f>
        <v>76759776</v>
      </c>
      <c r="F733">
        <f>IFERROR(VLOOKUP(A733,[1]Monitoramento_Base_somente_disp!$A:$J,9,FALSE),0)</f>
        <v>0</v>
      </c>
      <c r="G733">
        <f>IFERROR(VLOOKUP(A733,[1]Monitoramento_Base_somente_disp!$A:$J,10,FALSE),0)</f>
        <v>0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Não</v>
      </c>
      <c r="Y733" t="str">
        <f t="shared" si="72"/>
        <v>Não</v>
      </c>
    </row>
    <row r="734" spans="1:25" x14ac:dyDescent="0.25">
      <c r="A734" s="5">
        <v>231350</v>
      </c>
      <c r="B734">
        <f>IFERROR(VLOOKUP(A734,[1]Monitoramento_Base_somente_disp!$A:$J,5,FALSE),0)</f>
        <v>205648</v>
      </c>
      <c r="C734">
        <f>IFERROR(VLOOKUP(A734,[1]Monitoramento_Base_somente_disp!$A:$J,6,FALSE),0)</f>
        <v>103839234</v>
      </c>
      <c r="D734">
        <f>IFERROR(VLOOKUP(A734,[1]Monitoramento_Base_somente_disp!$A:$J,7,FALSE),0)</f>
        <v>92093</v>
      </c>
      <c r="E734">
        <f>IFERROR(VLOOKUP(A734,[1]Monitoramento_Base_somente_disp!$A:$J,8,FALSE),0)</f>
        <v>48256801</v>
      </c>
      <c r="F734">
        <f>IFERROR(VLOOKUP(A734,[1]Monitoramento_Base_somente_disp!$A:$J,9,FALSE),0)</f>
        <v>0</v>
      </c>
      <c r="G734">
        <f>IFERROR(VLOOKUP(A734,[1]Monitoramento_Base_somente_disp!$A:$J,10,FALSE),0)</f>
        <v>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Não</v>
      </c>
      <c r="Y734" t="str">
        <f t="shared" si="72"/>
        <v>Não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27861</v>
      </c>
      <c r="E735">
        <f>IFERROR(VLOOKUP(A735,[1]Monitoramento_Base_somente_disp!$A:$J,8,FALSE),0)</f>
        <v>6720686</v>
      </c>
      <c r="F735">
        <f>IFERROR(VLOOKUP(A735,[1]Monitoramento_Base_somente_disp!$A:$J,9,FALSE),0)</f>
        <v>0</v>
      </c>
      <c r="G735">
        <f>IFERROR(VLOOKUP(A735,[1]Monitoramento_Base_somente_disp!$A:$J,10,FALSE),0)</f>
        <v>0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Não</v>
      </c>
      <c r="Y735" t="str">
        <f t="shared" si="72"/>
        <v>Não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6861</v>
      </c>
      <c r="E736">
        <f>IFERROR(VLOOKUP(A736,[1]Monitoramento_Base_somente_disp!$A:$J,8,FALSE),0)</f>
        <v>17849328</v>
      </c>
      <c r="F736">
        <f>IFERROR(VLOOKUP(A736,[1]Monitoramento_Base_somente_disp!$A:$J,9,FALSE),0)</f>
        <v>0</v>
      </c>
      <c r="G736">
        <f>IFERROR(VLOOKUP(A736,[1]Monitoramento_Base_somente_disp!$A:$J,10,FALSE),0)</f>
        <v>0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Não</v>
      </c>
      <c r="Y736" t="str">
        <f t="shared" si="72"/>
        <v>Não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1673</v>
      </c>
      <c r="E737">
        <f>IFERROR(VLOOKUP(A737,[1]Monitoramento_Base_somente_disp!$A:$J,8,FALSE),0)</f>
        <v>3303419</v>
      </c>
      <c r="F737">
        <f>IFERROR(VLOOKUP(A737,[1]Monitoramento_Base_somente_disp!$A:$J,9,FALSE),0)</f>
        <v>0</v>
      </c>
      <c r="G737">
        <f>IFERROR(VLOOKUP(A737,[1]Monitoramento_Base_somente_disp!$A:$J,10,FALSE),0)</f>
        <v>0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Não</v>
      </c>
      <c r="Y737" t="str">
        <f t="shared" si="72"/>
        <v>Não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27823</v>
      </c>
      <c r="E738">
        <f>IFERROR(VLOOKUP(A738,[1]Monitoramento_Base_somente_disp!$A:$J,8,FALSE),0)</f>
        <v>7646125</v>
      </c>
      <c r="F738">
        <f>IFERROR(VLOOKUP(A738,[1]Monitoramento_Base_somente_disp!$A:$J,9,FALSE),0)</f>
        <v>0</v>
      </c>
      <c r="G738">
        <f>IFERROR(VLOOKUP(A738,[1]Monitoramento_Base_somente_disp!$A:$J,10,FALSE),0)</f>
        <v>0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Não</v>
      </c>
      <c r="Y738" t="str">
        <f t="shared" si="72"/>
        <v>Não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4279</v>
      </c>
      <c r="E739">
        <f>IFERROR(VLOOKUP(A739,[1]Monitoramento_Base_somente_disp!$A:$J,8,FALSE),0)</f>
        <v>8583307</v>
      </c>
      <c r="F739">
        <f>IFERROR(VLOOKUP(A739,[1]Monitoramento_Base_somente_disp!$A:$J,9,FALSE),0)</f>
        <v>0</v>
      </c>
      <c r="G739">
        <f>IFERROR(VLOOKUP(A739,[1]Monitoramento_Base_somente_disp!$A:$J,10,FALSE),0)</f>
        <v>0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Não</v>
      </c>
      <c r="Y739" t="str">
        <f t="shared" si="72"/>
        <v>Não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46812</v>
      </c>
      <c r="E740">
        <f>IFERROR(VLOOKUP(A740,[1]Monitoramento_Base_somente_disp!$A:$J,8,FALSE),0)</f>
        <v>5119617</v>
      </c>
      <c r="F740">
        <f>IFERROR(VLOOKUP(A740,[1]Monitoramento_Base_somente_disp!$A:$J,9,FALSE),0)</f>
        <v>0</v>
      </c>
      <c r="G740">
        <f>IFERROR(VLOOKUP(A740,[1]Monitoramento_Base_somente_disp!$A:$J,10,FALSE),0)</f>
        <v>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Não</v>
      </c>
      <c r="Y740" t="str">
        <f t="shared" si="72"/>
        <v>Não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31723</v>
      </c>
      <c r="E741">
        <f>IFERROR(VLOOKUP(A741,[1]Monitoramento_Base_somente_disp!$A:$J,8,FALSE),0)</f>
        <v>6059236</v>
      </c>
      <c r="F741">
        <f>IFERROR(VLOOKUP(A741,[1]Monitoramento_Base_somente_disp!$A:$J,9,FALSE),0)</f>
        <v>0</v>
      </c>
      <c r="G741">
        <f>IFERROR(VLOOKUP(A741,[1]Monitoramento_Base_somente_disp!$A:$J,10,FALSE),0)</f>
        <v>0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Não</v>
      </c>
      <c r="Y741" t="str">
        <f t="shared" si="72"/>
        <v>Não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77246</v>
      </c>
      <c r="E742">
        <f>IFERROR(VLOOKUP(A742,[1]Monitoramento_Base_somente_disp!$A:$J,8,FALSE),0)</f>
        <v>17800008</v>
      </c>
      <c r="F742">
        <f>IFERROR(VLOOKUP(A742,[1]Monitoramento_Base_somente_disp!$A:$J,9,FALSE),0)</f>
        <v>0</v>
      </c>
      <c r="G742">
        <f>IFERROR(VLOOKUP(A742,[1]Monitoramento_Base_somente_disp!$A:$J,10,FALSE),0)</f>
        <v>0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Não</v>
      </c>
      <c r="Y742" t="str">
        <f t="shared" si="72"/>
        <v>Não</v>
      </c>
    </row>
    <row r="743" spans="1:25" x14ac:dyDescent="0.25">
      <c r="A743" s="5">
        <v>231410</v>
      </c>
      <c r="B743">
        <f>IFERROR(VLOOKUP(A743,[1]Monitoramento_Base_somente_disp!$A:$J,5,FALSE),0)</f>
        <v>384645</v>
      </c>
      <c r="C743">
        <f>IFERROR(VLOOKUP(A743,[1]Monitoramento_Base_somente_disp!$A:$J,6,FALSE),0)</f>
        <v>54920396</v>
      </c>
      <c r="D743">
        <f>IFERROR(VLOOKUP(A743,[1]Monitoramento_Base_somente_disp!$A:$J,7,FALSE),0)</f>
        <v>175650</v>
      </c>
      <c r="E743">
        <f>IFERROR(VLOOKUP(A743,[1]Monitoramento_Base_somente_disp!$A:$J,8,FALSE),0)</f>
        <v>28087475</v>
      </c>
      <c r="F743">
        <f>IFERROR(VLOOKUP(A743,[1]Monitoramento_Base_somente_disp!$A:$J,9,FALSE),0)</f>
        <v>0</v>
      </c>
      <c r="G743">
        <f>IFERROR(VLOOKUP(A743,[1]Monitoramento_Base_somente_disp!$A:$J,10,FALSE),0)</f>
        <v>0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Não</v>
      </c>
      <c r="Y743" t="str">
        <f t="shared" si="72"/>
        <v>Não</v>
      </c>
    </row>
    <row r="744" spans="1:25" x14ac:dyDescent="0.25">
      <c r="A744" s="5">
        <v>240010</v>
      </c>
      <c r="B744">
        <f>IFERROR(VLOOKUP(A744,[1]Monitoramento_Base_somente_disp!$A:$J,5,FALSE),0)</f>
        <v>125032</v>
      </c>
      <c r="C744">
        <f>IFERROR(VLOOKUP(A744,[1]Monitoramento_Base_somente_disp!$A:$J,6,FALSE),0)</f>
        <v>8915970</v>
      </c>
      <c r="D744">
        <f>IFERROR(VLOOKUP(A744,[1]Monitoramento_Base_somente_disp!$A:$J,7,FALSE),0)</f>
        <v>59274</v>
      </c>
      <c r="E744">
        <f>IFERROR(VLOOKUP(A744,[1]Monitoramento_Base_somente_disp!$A:$J,8,FALSE),0)</f>
        <v>4575714</v>
      </c>
      <c r="F744">
        <f>IFERROR(VLOOKUP(A744,[1]Monitoramento_Base_somente_disp!$A:$J,9,FALSE),0)</f>
        <v>0</v>
      </c>
      <c r="G744">
        <f>IFERROR(VLOOKUP(A744,[1]Monitoramento_Base_somente_disp!$A:$J,10,FALSE),0)</f>
        <v>0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Não</v>
      </c>
      <c r="Y744" t="str">
        <f t="shared" si="72"/>
        <v>Não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96861</v>
      </c>
      <c r="E745">
        <f>IFERROR(VLOOKUP(A745,[1]Monitoramento_Base_somente_disp!$A:$J,8,FALSE),0)</f>
        <v>20076465</v>
      </c>
      <c r="F745">
        <f>IFERROR(VLOOKUP(A745,[1]Monitoramento_Base_somente_disp!$A:$J,9,FALSE),0)</f>
        <v>0</v>
      </c>
      <c r="G745">
        <f>IFERROR(VLOOKUP(A745,[1]Monitoramento_Base_somente_disp!$A:$J,10,FALSE),0)</f>
        <v>0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Não</v>
      </c>
      <c r="Y745" t="str">
        <f t="shared" si="72"/>
        <v>Não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7247370</v>
      </c>
      <c r="F746">
        <f>IFERROR(VLOOKUP(A746,[1]Monitoramento_Base_somente_disp!$A:$J,9,FALSE),0)</f>
        <v>0</v>
      </c>
      <c r="G746">
        <f>IFERROR(VLOOKUP(A746,[1]Monitoramento_Base_somente_disp!$A:$J,10,FALSE),0)</f>
        <v>0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Não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1789</v>
      </c>
      <c r="E747">
        <f>IFERROR(VLOOKUP(A747,[1]Monitoramento_Base_somente_disp!$A:$J,8,FALSE),0)</f>
        <v>951584</v>
      </c>
      <c r="F747">
        <f>IFERROR(VLOOKUP(A747,[1]Monitoramento_Base_somente_disp!$A:$J,9,FALSE),0)</f>
        <v>0</v>
      </c>
      <c r="G747">
        <f>IFERROR(VLOOKUP(A747,[1]Monitoramento_Base_somente_disp!$A:$J,10,FALSE),0)</f>
        <v>0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Não</v>
      </c>
      <c r="Y747" t="str">
        <f t="shared" si="72"/>
        <v>Não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13631</v>
      </c>
      <c r="E748">
        <f>IFERROR(VLOOKUP(A748,[1]Monitoramento_Base_somente_disp!$A:$J,8,FALSE),0)</f>
        <v>1310603</v>
      </c>
      <c r="F748">
        <f>IFERROR(VLOOKUP(A748,[1]Monitoramento_Base_somente_disp!$A:$J,9,FALSE),0)</f>
        <v>0</v>
      </c>
      <c r="G748">
        <f>IFERROR(VLOOKUP(A748,[1]Monitoramento_Base_somente_disp!$A:$J,10,FALSE),0)</f>
        <v>0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Não</v>
      </c>
      <c r="Y748" t="str">
        <f t="shared" si="72"/>
        <v>Não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40</v>
      </c>
      <c r="E749">
        <f>IFERROR(VLOOKUP(A749,[1]Monitoramento_Base_somente_disp!$A:$J,8,FALSE),0)</f>
        <v>611950</v>
      </c>
      <c r="F749">
        <f>IFERROR(VLOOKUP(A749,[1]Monitoramento_Base_somente_disp!$A:$J,9,FALSE),0)</f>
        <v>0</v>
      </c>
      <c r="G749">
        <f>IFERROR(VLOOKUP(A749,[1]Monitoramento_Base_somente_disp!$A:$J,10,FALSE),0)</f>
        <v>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Sim</v>
      </c>
      <c r="W749" t="str">
        <f t="shared" si="70"/>
        <v>Sim</v>
      </c>
      <c r="X749" t="str">
        <f t="shared" si="71"/>
        <v>Não</v>
      </c>
      <c r="Y749" t="str">
        <f t="shared" si="72"/>
        <v>Não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19687</v>
      </c>
      <c r="E750">
        <f>IFERROR(VLOOKUP(A750,[1]Monitoramento_Base_somente_disp!$A:$J,8,FALSE),0)</f>
        <v>8894610</v>
      </c>
      <c r="F750">
        <f>IFERROR(VLOOKUP(A750,[1]Monitoramento_Base_somente_disp!$A:$J,9,FALSE),0)</f>
        <v>0</v>
      </c>
      <c r="G750">
        <f>IFERROR(VLOOKUP(A750,[1]Monitoramento_Base_somente_disp!$A:$J,10,FALSE),0)</f>
        <v>0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Não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23154</v>
      </c>
      <c r="E751">
        <f>IFERROR(VLOOKUP(A751,[1]Monitoramento_Base_somente_disp!$A:$J,8,FALSE),0)</f>
        <v>13870782</v>
      </c>
      <c r="F751">
        <f>IFERROR(VLOOKUP(A751,[1]Monitoramento_Base_somente_disp!$A:$J,9,FALSE),0)</f>
        <v>0</v>
      </c>
      <c r="G751">
        <f>IFERROR(VLOOKUP(A751,[1]Monitoramento_Base_somente_disp!$A:$J,10,FALSE),0)</f>
        <v>0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Não</v>
      </c>
      <c r="Y751" t="str">
        <f t="shared" si="72"/>
        <v>Não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3312</v>
      </c>
      <c r="E752">
        <f>IFERROR(VLOOKUP(A752,[1]Monitoramento_Base_somente_disp!$A:$J,8,FALSE),0)</f>
        <v>2049033</v>
      </c>
      <c r="F752">
        <f>IFERROR(VLOOKUP(A752,[1]Monitoramento_Base_somente_disp!$A:$J,9,FALSE),0)</f>
        <v>0</v>
      </c>
      <c r="G752">
        <f>IFERROR(VLOOKUP(A752,[1]Monitoramento_Base_somente_disp!$A:$J,10,FALSE),0)</f>
        <v>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Sim</v>
      </c>
      <c r="W752" t="str">
        <f t="shared" si="70"/>
        <v>Sim</v>
      </c>
      <c r="X752" t="str">
        <f t="shared" si="71"/>
        <v>Não</v>
      </c>
      <c r="Y752" t="str">
        <f t="shared" si="72"/>
        <v>Não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29361</v>
      </c>
      <c r="E753">
        <f>IFERROR(VLOOKUP(A753,[1]Monitoramento_Base_somente_disp!$A:$J,8,FALSE),0)</f>
        <v>23240038</v>
      </c>
      <c r="F753">
        <f>IFERROR(VLOOKUP(A753,[1]Monitoramento_Base_somente_disp!$A:$J,9,FALSE),0)</f>
        <v>0</v>
      </c>
      <c r="G753">
        <f>IFERROR(VLOOKUP(A753,[1]Monitoramento_Base_somente_disp!$A:$J,10,FALSE),0)</f>
        <v>0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Não</v>
      </c>
      <c r="Y753" t="str">
        <f t="shared" si="72"/>
        <v>Não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9276</v>
      </c>
      <c r="E754">
        <f>IFERROR(VLOOKUP(A754,[1]Monitoramento_Base_somente_disp!$A:$J,8,FALSE),0)</f>
        <v>23186412</v>
      </c>
      <c r="F754">
        <f>IFERROR(VLOOKUP(A754,[1]Monitoramento_Base_somente_disp!$A:$J,9,FALSE),0)</f>
        <v>0</v>
      </c>
      <c r="G754">
        <f>IFERROR(VLOOKUP(A754,[1]Monitoramento_Base_somente_disp!$A:$J,10,FALSE),0)</f>
        <v>0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Não</v>
      </c>
      <c r="Y754" t="str">
        <f t="shared" si="72"/>
        <v>Não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5664750</v>
      </c>
      <c r="F755">
        <f>IFERROR(VLOOKUP(A755,[1]Monitoramento_Base_somente_disp!$A:$J,9,FALSE),0)</f>
        <v>0</v>
      </c>
      <c r="G755">
        <f>IFERROR(VLOOKUP(A755,[1]Monitoramento_Base_somente_disp!$A:$J,10,FALSE),0)</f>
        <v>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Não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13987</v>
      </c>
      <c r="E756">
        <f>IFERROR(VLOOKUP(A756,[1]Monitoramento_Base_somente_disp!$A:$J,8,FALSE),0)</f>
        <v>22262846</v>
      </c>
      <c r="F756">
        <f>IFERROR(VLOOKUP(A756,[1]Monitoramento_Base_somente_disp!$A:$J,9,FALSE),0)</f>
        <v>0</v>
      </c>
      <c r="G756">
        <f>IFERROR(VLOOKUP(A756,[1]Monitoramento_Base_somente_disp!$A:$J,10,FALSE),0)</f>
        <v>0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Não</v>
      </c>
      <c r="Y756" t="str">
        <f t="shared" si="72"/>
        <v>Não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6852</v>
      </c>
      <c r="E757">
        <f>IFERROR(VLOOKUP(A757,[1]Monitoramento_Base_somente_disp!$A:$J,8,FALSE),0)</f>
        <v>5730400</v>
      </c>
      <c r="F757">
        <f>IFERROR(VLOOKUP(A757,[1]Monitoramento_Base_somente_disp!$A:$J,9,FALSE),0)</f>
        <v>0</v>
      </c>
      <c r="G757">
        <f>IFERROR(VLOOKUP(A757,[1]Monitoramento_Base_somente_disp!$A:$J,10,FALSE),0)</f>
        <v>0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Não</v>
      </c>
      <c r="Y757" t="str">
        <f t="shared" si="72"/>
        <v>Não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255</v>
      </c>
      <c r="E758">
        <f>IFERROR(VLOOKUP(A758,[1]Monitoramento_Base_somente_disp!$A:$J,8,FALSE),0)</f>
        <v>7377105</v>
      </c>
      <c r="F758">
        <f>IFERROR(VLOOKUP(A758,[1]Monitoramento_Base_somente_disp!$A:$J,9,FALSE),0)</f>
        <v>0</v>
      </c>
      <c r="G758">
        <f>IFERROR(VLOOKUP(A758,[1]Monitoramento_Base_somente_disp!$A:$J,10,FALSE),0)</f>
        <v>0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Não</v>
      </c>
      <c r="Y758" t="str">
        <f t="shared" si="72"/>
        <v>Não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1901535</v>
      </c>
      <c r="F759">
        <f>IFERROR(VLOOKUP(A759,[1]Monitoramento_Base_somente_disp!$A:$J,9,FALSE),0)</f>
        <v>0</v>
      </c>
      <c r="G759">
        <f>IFERROR(VLOOKUP(A759,[1]Monitoramento_Base_somente_disp!$A:$J,10,FALSE),0)</f>
        <v>0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Não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571980</v>
      </c>
      <c r="F760">
        <f>IFERROR(VLOOKUP(A760,[1]Monitoramento_Base_somente_disp!$A:$J,9,FALSE),0)</f>
        <v>0</v>
      </c>
      <c r="G760">
        <f>IFERROR(VLOOKUP(A760,[1]Monitoramento_Base_somente_disp!$A:$J,10,FALSE),0)</f>
        <v>0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>
        <f>IFERROR(VLOOKUP(A760,[3]Sheet1!$A:$G,2,FALSE),0)</f>
        <v>638</v>
      </c>
      <c r="O760">
        <f>IFERROR(VLOOKUP(A760,[3]Sheet1!$A:$G,3,FALSE),0)</f>
        <v>10243</v>
      </c>
      <c r="P760">
        <f>IFERROR(VLOOKUP(A760,[3]Sheet1!$A:$G,4,FALSE),0)</f>
        <v>0</v>
      </c>
      <c r="Q760">
        <f>IFERROR(VLOOKUP(A760,[3]Sheet1!$A:$G,5,FALSE),0)</f>
        <v>0</v>
      </c>
      <c r="R760">
        <f>IFERROR(VLOOKUP(A760,[3]Sheet1!$A:$G,6,FALSE),0)</f>
        <v>0</v>
      </c>
      <c r="S760">
        <f>IFERROR(VLOOKUP(A760,[3]Sheet1!$A:$G,7,FALSE),0)</f>
        <v>0</v>
      </c>
      <c r="T760" t="str">
        <f t="shared" si="67"/>
        <v>Sim</v>
      </c>
      <c r="U760" t="str">
        <f t="shared" si="68"/>
        <v>Sim</v>
      </c>
      <c r="V760" t="str">
        <f t="shared" si="69"/>
        <v>Não</v>
      </c>
      <c r="W760" t="str">
        <f t="shared" si="70"/>
        <v>Sim</v>
      </c>
      <c r="X760" t="str">
        <f t="shared" si="71"/>
        <v>Não</v>
      </c>
      <c r="Y760" t="str">
        <f t="shared" si="72"/>
        <v>Não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20211</v>
      </c>
      <c r="E761">
        <f>IFERROR(VLOOKUP(A761,[1]Monitoramento_Base_somente_disp!$A:$J,8,FALSE),0)</f>
        <v>2815931</v>
      </c>
      <c r="F761">
        <f>IFERROR(VLOOKUP(A761,[1]Monitoramento_Base_somente_disp!$A:$J,9,FALSE),0)</f>
        <v>0</v>
      </c>
      <c r="G761">
        <f>IFERROR(VLOOKUP(A761,[1]Monitoramento_Base_somente_disp!$A:$J,10,FALSE),0)</f>
        <v>0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Não</v>
      </c>
      <c r="Y761" t="str">
        <f t="shared" si="72"/>
        <v>Não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2664</v>
      </c>
      <c r="E762">
        <f>IFERROR(VLOOKUP(A762,[1]Monitoramento_Base_somente_disp!$A:$J,8,FALSE),0)</f>
        <v>6933442</v>
      </c>
      <c r="F762">
        <f>IFERROR(VLOOKUP(A762,[1]Monitoramento_Base_somente_disp!$A:$J,9,FALSE),0)</f>
        <v>0</v>
      </c>
      <c r="G762">
        <f>IFERROR(VLOOKUP(A762,[1]Monitoramento_Base_somente_disp!$A:$J,10,FALSE),0)</f>
        <v>0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Não</v>
      </c>
      <c r="Y762" t="str">
        <f t="shared" si="72"/>
        <v>Não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12889</v>
      </c>
      <c r="E763">
        <f>IFERROR(VLOOKUP(A763,[1]Monitoramento_Base_somente_disp!$A:$J,8,FALSE),0)</f>
        <v>6269142</v>
      </c>
      <c r="F763">
        <f>IFERROR(VLOOKUP(A763,[1]Monitoramento_Base_somente_disp!$A:$J,9,FALSE),0)</f>
        <v>0</v>
      </c>
      <c r="G763">
        <f>IFERROR(VLOOKUP(A763,[1]Monitoramento_Base_somente_disp!$A:$J,10,FALSE),0)</f>
        <v>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Não</v>
      </c>
    </row>
    <row r="764" spans="1:25" x14ac:dyDescent="0.25">
      <c r="A764" s="5">
        <v>240200</v>
      </c>
      <c r="B764">
        <f>IFERROR(VLOOKUP(A764,[1]Monitoramento_Base_somente_disp!$A:$J,5,FALSE),0)</f>
        <v>456579</v>
      </c>
      <c r="C764">
        <f>IFERROR(VLOOKUP(A764,[1]Monitoramento_Base_somente_disp!$A:$J,6,FALSE),0)</f>
        <v>58418817</v>
      </c>
      <c r="D764">
        <f>IFERROR(VLOOKUP(A764,[1]Monitoramento_Base_somente_disp!$A:$J,7,FALSE),0)</f>
        <v>237235</v>
      </c>
      <c r="E764">
        <f>IFERROR(VLOOKUP(A764,[1]Monitoramento_Base_somente_disp!$A:$J,8,FALSE),0)</f>
        <v>26097191</v>
      </c>
      <c r="F764">
        <f>IFERROR(VLOOKUP(A764,[1]Monitoramento_Base_somente_disp!$A:$J,9,FALSE),0)</f>
        <v>0</v>
      </c>
      <c r="G764">
        <f>IFERROR(VLOOKUP(A764,[1]Monitoramento_Base_somente_disp!$A:$J,10,FALSE),0)</f>
        <v>0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Não</v>
      </c>
      <c r="Y764" t="str">
        <f t="shared" si="72"/>
        <v>Não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4065</v>
      </c>
      <c r="E765">
        <f>IFERROR(VLOOKUP(A765,[1]Monitoramento_Base_somente_disp!$A:$J,8,FALSE),0)</f>
        <v>433499</v>
      </c>
      <c r="F765">
        <f>IFERROR(VLOOKUP(A765,[1]Monitoramento_Base_somente_disp!$A:$J,9,FALSE),0)</f>
        <v>0</v>
      </c>
      <c r="G765">
        <f>IFERROR(VLOOKUP(A765,[1]Monitoramento_Base_somente_disp!$A:$J,10,FALSE),0)</f>
        <v>0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Não</v>
      </c>
      <c r="Y765" t="str">
        <f t="shared" si="72"/>
        <v>Não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613</v>
      </c>
      <c r="E766">
        <f>IFERROR(VLOOKUP(A766,[1]Monitoramento_Base_somente_disp!$A:$J,8,FALSE),0)</f>
        <v>962830</v>
      </c>
      <c r="F766">
        <f>IFERROR(VLOOKUP(A766,[1]Monitoramento_Base_somente_disp!$A:$J,9,FALSE),0)</f>
        <v>0</v>
      </c>
      <c r="G766">
        <f>IFERROR(VLOOKUP(A766,[1]Monitoramento_Base_somente_disp!$A:$J,10,FALSE),0)</f>
        <v>0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Não</v>
      </c>
      <c r="Y766" t="str">
        <f t="shared" si="72"/>
        <v>Não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28989</v>
      </c>
      <c r="E767">
        <f>IFERROR(VLOOKUP(A767,[1]Monitoramento_Base_somente_disp!$A:$J,8,FALSE),0)</f>
        <v>3927685</v>
      </c>
      <c r="F767">
        <f>IFERROR(VLOOKUP(A767,[1]Monitoramento_Base_somente_disp!$A:$J,9,FALSE),0)</f>
        <v>0</v>
      </c>
      <c r="G767">
        <f>IFERROR(VLOOKUP(A767,[1]Monitoramento_Base_somente_disp!$A:$J,10,FALSE),0)</f>
        <v>0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Não</v>
      </c>
      <c r="Y767" t="str">
        <f t="shared" si="72"/>
        <v>Não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9253</v>
      </c>
      <c r="E768">
        <f>IFERROR(VLOOKUP(A768,[1]Monitoramento_Base_somente_disp!$A:$J,8,FALSE),0)</f>
        <v>1857086</v>
      </c>
      <c r="F768">
        <f>IFERROR(VLOOKUP(A768,[1]Monitoramento_Base_somente_disp!$A:$J,9,FALSE),0)</f>
        <v>0</v>
      </c>
      <c r="G768">
        <f>IFERROR(VLOOKUP(A768,[1]Monitoramento_Base_somente_disp!$A:$J,10,FALSE),0)</f>
        <v>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Não</v>
      </c>
      <c r="Y768" t="str">
        <f t="shared" si="72"/>
        <v>Não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69612</v>
      </c>
      <c r="E770">
        <f>IFERROR(VLOOKUP(A770,[1]Monitoramento_Base_somente_disp!$A:$J,8,FALSE),0)</f>
        <v>27089522</v>
      </c>
      <c r="F770">
        <f>IFERROR(VLOOKUP(A770,[1]Monitoramento_Base_somente_disp!$A:$J,9,FALSE),0)</f>
        <v>0</v>
      </c>
      <c r="G770">
        <f>IFERROR(VLOOKUP(A770,[1]Monitoramento_Base_somente_disp!$A:$J,10,FALSE),0)</f>
        <v>0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Não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1968660</v>
      </c>
      <c r="F771">
        <f>IFERROR(VLOOKUP(A771,[1]Monitoramento_Base_somente_disp!$A:$J,9,FALSE),0)</f>
        <v>0</v>
      </c>
      <c r="G771">
        <f>IFERROR(VLOOKUP(A771,[1]Monitoramento_Base_somente_disp!$A:$J,10,FALSE),0)</f>
        <v>0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Não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150615</v>
      </c>
      <c r="F772">
        <f>IFERROR(VLOOKUP(A772,[1]Monitoramento_Base_somente_disp!$A:$J,9,FALSE),0)</f>
        <v>0</v>
      </c>
      <c r="G772">
        <f>IFERROR(VLOOKUP(A772,[1]Monitoramento_Base_somente_disp!$A:$J,10,FALSE),0)</f>
        <v>0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Não</v>
      </c>
      <c r="Y772" t="str">
        <f t="shared" si="72"/>
        <v>Não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611</v>
      </c>
      <c r="E773">
        <f>IFERROR(VLOOKUP(A773,[1]Monitoramento_Base_somente_disp!$A:$J,8,FALSE),0)</f>
        <v>89748</v>
      </c>
      <c r="F773">
        <f>IFERROR(VLOOKUP(A773,[1]Monitoramento_Base_somente_disp!$A:$J,9,FALSE),0)</f>
        <v>0</v>
      </c>
      <c r="G773">
        <f>IFERROR(VLOOKUP(A773,[1]Monitoramento_Base_somente_disp!$A:$J,10,FALSE),0)</f>
        <v>0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Não</v>
      </c>
      <c r="Y773" t="str">
        <f t="shared" si="72"/>
        <v>Não</v>
      </c>
    </row>
    <row r="774" spans="1:25" x14ac:dyDescent="0.25">
      <c r="A774" s="5">
        <v>240300</v>
      </c>
      <c r="B774">
        <f>IFERROR(VLOOKUP(A774,[1]Monitoramento_Base_somente_disp!$A:$J,5,FALSE),0)</f>
        <v>27140</v>
      </c>
      <c r="C774">
        <f>IFERROR(VLOOKUP(A774,[1]Monitoramento_Base_somente_disp!$A:$J,6,FALSE),0)</f>
        <v>2781698</v>
      </c>
      <c r="D774">
        <f>IFERROR(VLOOKUP(A774,[1]Monitoramento_Base_somente_disp!$A:$J,7,FALSE),0)</f>
        <v>11788</v>
      </c>
      <c r="E774">
        <f>IFERROR(VLOOKUP(A774,[1]Monitoramento_Base_somente_disp!$A:$J,8,FALSE),0)</f>
        <v>1136828</v>
      </c>
      <c r="F774">
        <f>IFERROR(VLOOKUP(A774,[1]Monitoramento_Base_somente_disp!$A:$J,9,FALSE),0)</f>
        <v>0</v>
      </c>
      <c r="G774">
        <f>IFERROR(VLOOKUP(A774,[1]Monitoramento_Base_somente_disp!$A:$J,10,FALSE),0)</f>
        <v>0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Não</v>
      </c>
      <c r="Y774" t="str">
        <f t="shared" ref="Y774:Y837" si="78">IF(G774+M774+S774&gt;0,"Sim","Não")</f>
        <v>Não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1068</v>
      </c>
      <c r="E775">
        <f>IFERROR(VLOOKUP(A775,[1]Monitoramento_Base_somente_disp!$A:$J,8,FALSE),0)</f>
        <v>2078912</v>
      </c>
      <c r="F775">
        <f>IFERROR(VLOOKUP(A775,[1]Monitoramento_Base_somente_disp!$A:$J,9,FALSE),0)</f>
        <v>0</v>
      </c>
      <c r="G775">
        <f>IFERROR(VLOOKUP(A775,[1]Monitoramento_Base_somente_disp!$A:$J,10,FALSE),0)</f>
        <v>0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Não</v>
      </c>
      <c r="Y775" t="str">
        <f t="shared" si="78"/>
        <v>Não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22516</v>
      </c>
      <c r="E776">
        <f>IFERROR(VLOOKUP(A776,[1]Monitoramento_Base_somente_disp!$A:$J,8,FALSE),0)</f>
        <v>3580121</v>
      </c>
      <c r="F776">
        <f>IFERROR(VLOOKUP(A776,[1]Monitoramento_Base_somente_disp!$A:$J,9,FALSE),0)</f>
        <v>0</v>
      </c>
      <c r="G776">
        <f>IFERROR(VLOOKUP(A776,[1]Monitoramento_Base_somente_disp!$A:$J,10,FALSE),0)</f>
        <v>0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Não</v>
      </c>
      <c r="Y776" t="str">
        <f t="shared" si="78"/>
        <v>Não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3163410</v>
      </c>
      <c r="F777">
        <f>IFERROR(VLOOKUP(A777,[1]Monitoramento_Base_somente_disp!$A:$J,9,FALSE),0)</f>
        <v>0</v>
      </c>
      <c r="G777">
        <f>IFERROR(VLOOKUP(A777,[1]Monitoramento_Base_somente_disp!$A:$J,10,FALSE),0)</f>
        <v>0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Não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11182</v>
      </c>
      <c r="E778">
        <f>IFERROR(VLOOKUP(A778,[1]Monitoramento_Base_somente_disp!$A:$J,8,FALSE),0)</f>
        <v>2632164</v>
      </c>
      <c r="F778">
        <f>IFERROR(VLOOKUP(A778,[1]Monitoramento_Base_somente_disp!$A:$J,9,FALSE),0)</f>
        <v>0</v>
      </c>
      <c r="G778">
        <f>IFERROR(VLOOKUP(A778,[1]Monitoramento_Base_somente_disp!$A:$J,10,FALSE),0)</f>
        <v>0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Não</v>
      </c>
      <c r="Y778" t="str">
        <f t="shared" si="78"/>
        <v>Não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12637</v>
      </c>
      <c r="E779">
        <f>IFERROR(VLOOKUP(A779,[1]Monitoramento_Base_somente_disp!$A:$J,8,FALSE),0)</f>
        <v>1382621</v>
      </c>
      <c r="F779">
        <f>IFERROR(VLOOKUP(A779,[1]Monitoramento_Base_somente_disp!$A:$J,9,FALSE),0)</f>
        <v>0</v>
      </c>
      <c r="G779">
        <f>IFERROR(VLOOKUP(A779,[1]Monitoramento_Base_somente_disp!$A:$J,10,FALSE),0)</f>
        <v>0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Não</v>
      </c>
      <c r="Y779" t="str">
        <f t="shared" si="78"/>
        <v>Não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1118</v>
      </c>
      <c r="E780">
        <f>IFERROR(VLOOKUP(A780,[1]Monitoramento_Base_somente_disp!$A:$J,8,FALSE),0)</f>
        <v>1773598</v>
      </c>
      <c r="F780">
        <f>IFERROR(VLOOKUP(A780,[1]Monitoramento_Base_somente_disp!$A:$J,9,FALSE),0)</f>
        <v>0</v>
      </c>
      <c r="G780">
        <f>IFERROR(VLOOKUP(A780,[1]Monitoramento_Base_somente_disp!$A:$J,10,FALSE),0)</f>
        <v>0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Não</v>
      </c>
      <c r="Y780" t="str">
        <f t="shared" si="78"/>
        <v>Não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1761765</v>
      </c>
      <c r="F781">
        <f>IFERROR(VLOOKUP(A781,[1]Monitoramento_Base_somente_disp!$A:$J,9,FALSE),0)</f>
        <v>0</v>
      </c>
      <c r="G781">
        <f>IFERROR(VLOOKUP(A781,[1]Monitoramento_Base_somente_disp!$A:$J,10,FALSE),0)</f>
        <v>0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Não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42571</v>
      </c>
      <c r="E782">
        <f>IFERROR(VLOOKUP(A782,[1]Monitoramento_Base_somente_disp!$A:$J,8,FALSE),0)</f>
        <v>3733372</v>
      </c>
      <c r="F782">
        <f>IFERROR(VLOOKUP(A782,[1]Monitoramento_Base_somente_disp!$A:$J,9,FALSE),0)</f>
        <v>0</v>
      </c>
      <c r="G782">
        <f>IFERROR(VLOOKUP(A782,[1]Monitoramento_Base_somente_disp!$A:$J,10,FALSE),0)</f>
        <v>0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Não</v>
      </c>
      <c r="Y782" t="str">
        <f t="shared" si="78"/>
        <v>Não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0</v>
      </c>
      <c r="E783">
        <f>IFERROR(VLOOKUP(A783,[1]Monitoramento_Base_somente_disp!$A:$J,8,FALSE),0)</f>
        <v>13725690</v>
      </c>
      <c r="F783">
        <f>IFERROR(VLOOKUP(A783,[1]Monitoramento_Base_somente_disp!$A:$J,9,FALSE),0)</f>
        <v>0</v>
      </c>
      <c r="G783">
        <f>IFERROR(VLOOKUP(A783,[1]Monitoramento_Base_somente_disp!$A:$J,10,FALSE),0)</f>
        <v>0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Não</v>
      </c>
      <c r="W783" t="str">
        <f t="shared" si="76"/>
        <v>Sim</v>
      </c>
      <c r="X783" t="str">
        <f t="shared" si="77"/>
        <v>Não</v>
      </c>
      <c r="Y783" t="str">
        <f t="shared" si="78"/>
        <v>Não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2070</v>
      </c>
      <c r="E784">
        <f>IFERROR(VLOOKUP(A784,[1]Monitoramento_Base_somente_disp!$A:$J,8,FALSE),0)</f>
        <v>3121348</v>
      </c>
      <c r="F784">
        <f>IFERROR(VLOOKUP(A784,[1]Monitoramento_Base_somente_disp!$A:$J,9,FALSE),0)</f>
        <v>0</v>
      </c>
      <c r="G784">
        <f>IFERROR(VLOOKUP(A784,[1]Monitoramento_Base_somente_disp!$A:$J,10,FALSE),0)</f>
        <v>0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Não</v>
      </c>
      <c r="Y784" t="str">
        <f t="shared" si="78"/>
        <v>Não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3837</v>
      </c>
      <c r="E785">
        <f>IFERROR(VLOOKUP(A785,[1]Monitoramento_Base_somente_disp!$A:$J,8,FALSE),0)</f>
        <v>4161188</v>
      </c>
      <c r="F785">
        <f>IFERROR(VLOOKUP(A785,[1]Monitoramento_Base_somente_disp!$A:$J,9,FALSE),0)</f>
        <v>0</v>
      </c>
      <c r="G785">
        <f>IFERROR(VLOOKUP(A785,[1]Monitoramento_Base_somente_disp!$A:$J,10,FALSE),0)</f>
        <v>0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Não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3596805</v>
      </c>
      <c r="F786">
        <f>IFERROR(VLOOKUP(A786,[1]Monitoramento_Base_somente_disp!$A:$J,9,FALSE),0)</f>
        <v>0</v>
      </c>
      <c r="G786">
        <f>IFERROR(VLOOKUP(A786,[1]Monitoramento_Base_somente_disp!$A:$J,10,FALSE),0)</f>
        <v>0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Não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4994</v>
      </c>
      <c r="E787">
        <f>IFERROR(VLOOKUP(A787,[1]Monitoramento_Base_somente_disp!$A:$J,8,FALSE),0)</f>
        <v>607691</v>
      </c>
      <c r="F787">
        <f>IFERROR(VLOOKUP(A787,[1]Monitoramento_Base_somente_disp!$A:$J,9,FALSE),0)</f>
        <v>0</v>
      </c>
      <c r="G787">
        <f>IFERROR(VLOOKUP(A787,[1]Monitoramento_Base_somente_disp!$A:$J,10,FALSE),0)</f>
        <v>0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Não</v>
      </c>
      <c r="Y787" t="str">
        <f t="shared" si="78"/>
        <v>Não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1076550</v>
      </c>
      <c r="F788">
        <f>IFERROR(VLOOKUP(A788,[1]Monitoramento_Base_somente_disp!$A:$J,9,FALSE),0)</f>
        <v>0</v>
      </c>
      <c r="G788">
        <f>IFERROR(VLOOKUP(A788,[1]Monitoramento_Base_somente_disp!$A:$J,10,FALSE),0)</f>
        <v>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Não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13017</v>
      </c>
      <c r="E789">
        <f>IFERROR(VLOOKUP(A789,[1]Monitoramento_Base_somente_disp!$A:$J,8,FALSE),0)</f>
        <v>6911569</v>
      </c>
      <c r="F789">
        <f>IFERROR(VLOOKUP(A789,[1]Monitoramento_Base_somente_disp!$A:$J,9,FALSE),0)</f>
        <v>0</v>
      </c>
      <c r="G789">
        <f>IFERROR(VLOOKUP(A789,[1]Monitoramento_Base_somente_disp!$A:$J,10,FALSE),0)</f>
        <v>0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Não</v>
      </c>
      <c r="Y789" t="str">
        <f t="shared" si="78"/>
        <v>Não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2463</v>
      </c>
      <c r="E790">
        <f>IFERROR(VLOOKUP(A790,[1]Monitoramento_Base_somente_disp!$A:$J,8,FALSE),0)</f>
        <v>413046</v>
      </c>
      <c r="F790">
        <f>IFERROR(VLOOKUP(A790,[1]Monitoramento_Base_somente_disp!$A:$J,9,FALSE),0)</f>
        <v>0</v>
      </c>
      <c r="G790">
        <f>IFERROR(VLOOKUP(A790,[1]Monitoramento_Base_somente_disp!$A:$J,10,FALSE),0)</f>
        <v>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Não</v>
      </c>
      <c r="Y790" t="str">
        <f t="shared" si="78"/>
        <v>Não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0</v>
      </c>
      <c r="E791">
        <f>IFERROR(VLOOKUP(A791,[1]Monitoramento_Base_somente_disp!$A:$J,8,FALSE),0)</f>
        <v>179450</v>
      </c>
      <c r="F791">
        <f>IFERROR(VLOOKUP(A791,[1]Monitoramento_Base_somente_disp!$A:$J,9,FALSE),0)</f>
        <v>0</v>
      </c>
      <c r="G791">
        <f>IFERROR(VLOOKUP(A791,[1]Monitoramento_Base_somente_disp!$A:$J,10,FALSE),0)</f>
        <v>0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Não</v>
      </c>
      <c r="W791" t="str">
        <f t="shared" si="76"/>
        <v>Sim</v>
      </c>
      <c r="X791" t="str">
        <f t="shared" si="77"/>
        <v>Não</v>
      </c>
      <c r="Y791" t="str">
        <f t="shared" si="78"/>
        <v>Não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10003</v>
      </c>
      <c r="E792">
        <f>IFERROR(VLOOKUP(A792,[1]Monitoramento_Base_somente_disp!$A:$J,8,FALSE),0)</f>
        <v>2864270</v>
      </c>
      <c r="F792">
        <f>IFERROR(VLOOKUP(A792,[1]Monitoramento_Base_somente_disp!$A:$J,9,FALSE),0)</f>
        <v>0</v>
      </c>
      <c r="G792">
        <f>IFERROR(VLOOKUP(A792,[1]Monitoramento_Base_somente_disp!$A:$J,10,FALSE),0)</f>
        <v>0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Não</v>
      </c>
      <c r="Y792" t="str">
        <f t="shared" si="78"/>
        <v>Não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5573</v>
      </c>
      <c r="E793">
        <f>IFERROR(VLOOKUP(A793,[1]Monitoramento_Base_somente_disp!$A:$J,8,FALSE),0)</f>
        <v>445086</v>
      </c>
      <c r="F793">
        <f>IFERROR(VLOOKUP(A793,[1]Monitoramento_Base_somente_disp!$A:$J,9,FALSE),0)</f>
        <v>0</v>
      </c>
      <c r="G793">
        <f>IFERROR(VLOOKUP(A793,[1]Monitoramento_Base_somente_disp!$A:$J,10,FALSE),0)</f>
        <v>0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Não</v>
      </c>
      <c r="Y793" t="str">
        <f t="shared" si="78"/>
        <v>Não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14046</v>
      </c>
      <c r="E794">
        <f>IFERROR(VLOOKUP(A794,[1]Monitoramento_Base_somente_disp!$A:$J,8,FALSE),0)</f>
        <v>313025</v>
      </c>
      <c r="F794">
        <f>IFERROR(VLOOKUP(A794,[1]Monitoramento_Base_somente_disp!$A:$J,9,FALSE),0)</f>
        <v>0</v>
      </c>
      <c r="G794">
        <f>IFERROR(VLOOKUP(A794,[1]Monitoramento_Base_somente_disp!$A:$J,10,FALSE),0)</f>
        <v>0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Não</v>
      </c>
      <c r="Y794" t="str">
        <f t="shared" si="78"/>
        <v>Não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0</v>
      </c>
      <c r="E795">
        <f>IFERROR(VLOOKUP(A795,[1]Monitoramento_Base_somente_disp!$A:$J,8,FALSE),0)</f>
        <v>539790</v>
      </c>
      <c r="F795">
        <f>IFERROR(VLOOKUP(A795,[1]Monitoramento_Base_somente_disp!$A:$J,9,FALSE),0)</f>
        <v>0</v>
      </c>
      <c r="G795">
        <f>IFERROR(VLOOKUP(A795,[1]Monitoramento_Base_somente_disp!$A:$J,10,FALSE),0)</f>
        <v>0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Não</v>
      </c>
      <c r="W795" t="str">
        <f t="shared" si="76"/>
        <v>Sim</v>
      </c>
      <c r="X795" t="str">
        <f t="shared" si="77"/>
        <v>Não</v>
      </c>
      <c r="Y795" t="str">
        <f t="shared" si="78"/>
        <v>Não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33796</v>
      </c>
      <c r="E796">
        <f>IFERROR(VLOOKUP(A796,[1]Monitoramento_Base_somente_disp!$A:$J,8,FALSE),0)</f>
        <v>2334606</v>
      </c>
      <c r="F796">
        <f>IFERROR(VLOOKUP(A796,[1]Monitoramento_Base_somente_disp!$A:$J,9,FALSE),0)</f>
        <v>0</v>
      </c>
      <c r="G796">
        <f>IFERROR(VLOOKUP(A796,[1]Monitoramento_Base_somente_disp!$A:$J,10,FALSE),0)</f>
        <v>0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Não</v>
      </c>
      <c r="Y796" t="str">
        <f t="shared" si="78"/>
        <v>Não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5907</v>
      </c>
      <c r="E797">
        <f>IFERROR(VLOOKUP(A797,[1]Monitoramento_Base_somente_disp!$A:$J,8,FALSE),0)</f>
        <v>5835249</v>
      </c>
      <c r="F797">
        <f>IFERROR(VLOOKUP(A797,[1]Monitoramento_Base_somente_disp!$A:$J,9,FALSE),0)</f>
        <v>0</v>
      </c>
      <c r="G797">
        <f>IFERROR(VLOOKUP(A797,[1]Monitoramento_Base_somente_disp!$A:$J,10,FALSE),0)</f>
        <v>0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Não</v>
      </c>
      <c r="Y797" t="str">
        <f t="shared" si="78"/>
        <v>Não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48594</v>
      </c>
      <c r="E798">
        <f>IFERROR(VLOOKUP(A798,[1]Monitoramento_Base_somente_disp!$A:$J,8,FALSE),0)</f>
        <v>8311539</v>
      </c>
      <c r="F798">
        <f>IFERROR(VLOOKUP(A798,[1]Monitoramento_Base_somente_disp!$A:$J,9,FALSE),0)</f>
        <v>0</v>
      </c>
      <c r="G798">
        <f>IFERROR(VLOOKUP(A798,[1]Monitoramento_Base_somente_disp!$A:$J,10,FALSE),0)</f>
        <v>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Não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1108530</v>
      </c>
      <c r="F799">
        <f>IFERROR(VLOOKUP(A799,[1]Monitoramento_Base_somente_disp!$A:$J,9,FALSE),0)</f>
        <v>0</v>
      </c>
      <c r="G799">
        <f>IFERROR(VLOOKUP(A799,[1]Monitoramento_Base_somente_disp!$A:$J,10,FALSE),0)</f>
        <v>0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Não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4106</v>
      </c>
      <c r="E800">
        <f>IFERROR(VLOOKUP(A800,[1]Monitoramento_Base_somente_disp!$A:$J,8,FALSE),0)</f>
        <v>1216346</v>
      </c>
      <c r="F800">
        <f>IFERROR(VLOOKUP(A800,[1]Monitoramento_Base_somente_disp!$A:$J,9,FALSE),0)</f>
        <v>0</v>
      </c>
      <c r="G800">
        <f>IFERROR(VLOOKUP(A800,[1]Monitoramento_Base_somente_disp!$A:$J,10,FALSE),0)</f>
        <v>0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Não</v>
      </c>
      <c r="Y800" t="str">
        <f t="shared" si="78"/>
        <v>Não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35569</v>
      </c>
      <c r="E801">
        <f>IFERROR(VLOOKUP(A801,[1]Monitoramento_Base_somente_disp!$A:$J,8,FALSE),0)</f>
        <v>7098887</v>
      </c>
      <c r="F801">
        <f>IFERROR(VLOOKUP(A801,[1]Monitoramento_Base_somente_disp!$A:$J,9,FALSE),0)</f>
        <v>0</v>
      </c>
      <c r="G801">
        <f>IFERROR(VLOOKUP(A801,[1]Monitoramento_Base_somente_disp!$A:$J,10,FALSE),0)</f>
        <v>0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Não</v>
      </c>
      <c r="Y801" t="str">
        <f t="shared" si="78"/>
        <v>Não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405</v>
      </c>
      <c r="E802">
        <f>IFERROR(VLOOKUP(A802,[1]Monitoramento_Base_somente_disp!$A:$J,8,FALSE),0)</f>
        <v>231456</v>
      </c>
      <c r="F802">
        <f>IFERROR(VLOOKUP(A802,[1]Monitoramento_Base_somente_disp!$A:$J,9,FALSE),0)</f>
        <v>0</v>
      </c>
      <c r="G802">
        <f>IFERROR(VLOOKUP(A802,[1]Monitoramento_Base_somente_disp!$A:$J,10,FALSE),0)</f>
        <v>0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Não</v>
      </c>
      <c r="Y802" t="str">
        <f t="shared" si="78"/>
        <v>Não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8859660</v>
      </c>
      <c r="F803">
        <f>IFERROR(VLOOKUP(A803,[1]Monitoramento_Base_somente_disp!$A:$J,9,FALSE),0)</f>
        <v>0</v>
      </c>
      <c r="G803">
        <f>IFERROR(VLOOKUP(A803,[1]Monitoramento_Base_somente_disp!$A:$J,10,FALSE),0)</f>
        <v>0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Não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1777095</v>
      </c>
      <c r="F804">
        <f>IFERROR(VLOOKUP(A804,[1]Monitoramento_Base_somente_disp!$A:$J,9,FALSE),0)</f>
        <v>0</v>
      </c>
      <c r="G804">
        <f>IFERROR(VLOOKUP(A804,[1]Monitoramento_Base_somente_disp!$A:$J,10,FALSE),0)</f>
        <v>0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Não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1050495</v>
      </c>
      <c r="F805">
        <f>IFERROR(VLOOKUP(A805,[1]Monitoramento_Base_somente_disp!$A:$J,9,FALSE),0)</f>
        <v>0</v>
      </c>
      <c r="G805">
        <f>IFERROR(VLOOKUP(A805,[1]Monitoramento_Base_somente_disp!$A:$J,10,FALSE),0)</f>
        <v>0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Não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7953</v>
      </c>
      <c r="E806">
        <f>IFERROR(VLOOKUP(A806,[1]Monitoramento_Base_somente_disp!$A:$J,8,FALSE),0)</f>
        <v>14861580</v>
      </c>
      <c r="F806">
        <f>IFERROR(VLOOKUP(A806,[1]Monitoramento_Base_somente_disp!$A:$J,9,FALSE),0)</f>
        <v>0</v>
      </c>
      <c r="G806">
        <f>IFERROR(VLOOKUP(A806,[1]Monitoramento_Base_somente_disp!$A:$J,10,FALSE),0)</f>
        <v>0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Não</v>
      </c>
      <c r="Y806" t="str">
        <f t="shared" si="78"/>
        <v>Não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15243</v>
      </c>
      <c r="E807">
        <f>IFERROR(VLOOKUP(A807,[1]Monitoramento_Base_somente_disp!$A:$J,8,FALSE),0)</f>
        <v>1844560</v>
      </c>
      <c r="F807">
        <f>IFERROR(VLOOKUP(A807,[1]Monitoramento_Base_somente_disp!$A:$J,9,FALSE),0)</f>
        <v>0</v>
      </c>
      <c r="G807">
        <f>IFERROR(VLOOKUP(A807,[1]Monitoramento_Base_somente_disp!$A:$J,10,FALSE),0)</f>
        <v>0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Não</v>
      </c>
      <c r="Y807" t="str">
        <f t="shared" si="78"/>
        <v>Não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17267</v>
      </c>
      <c r="E808">
        <f>IFERROR(VLOOKUP(A808,[1]Monitoramento_Base_somente_disp!$A:$J,8,FALSE),0)</f>
        <v>1765326</v>
      </c>
      <c r="F808">
        <f>IFERROR(VLOOKUP(A808,[1]Monitoramento_Base_somente_disp!$A:$J,9,FALSE),0)</f>
        <v>0</v>
      </c>
      <c r="G808">
        <f>IFERROR(VLOOKUP(A808,[1]Monitoramento_Base_somente_disp!$A:$J,10,FALSE),0)</f>
        <v>0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Não</v>
      </c>
      <c r="Y808" t="str">
        <f t="shared" si="78"/>
        <v>Não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846120</v>
      </c>
      <c r="F809">
        <f>IFERROR(VLOOKUP(A809,[1]Monitoramento_Base_somente_disp!$A:$J,9,FALSE),0)</f>
        <v>0</v>
      </c>
      <c r="G809">
        <f>IFERROR(VLOOKUP(A809,[1]Monitoramento_Base_somente_disp!$A:$J,10,FALSE),0)</f>
        <v>0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Não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543</v>
      </c>
      <c r="E810">
        <f>IFERROR(VLOOKUP(A810,[1]Monitoramento_Base_somente_disp!$A:$J,8,FALSE),0)</f>
        <v>454149</v>
      </c>
      <c r="F810">
        <f>IFERROR(VLOOKUP(A810,[1]Monitoramento_Base_somente_disp!$A:$J,9,FALSE),0)</f>
        <v>0</v>
      </c>
      <c r="G810">
        <f>IFERROR(VLOOKUP(A810,[1]Monitoramento_Base_somente_disp!$A:$J,10,FALSE),0)</f>
        <v>0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>
        <f>IFERROR(VLOOKUP(A810,[3]Sheet1!$A:$G,2,FALSE),0)</f>
        <v>171746</v>
      </c>
      <c r="O810">
        <f>IFERROR(VLOOKUP(A810,[3]Sheet1!$A:$G,3,FALSE),0)</f>
        <v>0</v>
      </c>
      <c r="P810">
        <f>IFERROR(VLOOKUP(A810,[3]Sheet1!$A:$G,4,FALSE),0)</f>
        <v>0</v>
      </c>
      <c r="Q810">
        <f>IFERROR(VLOOKUP(A810,[3]Sheet1!$A:$G,5,FALSE),0)</f>
        <v>0</v>
      </c>
      <c r="R810">
        <f>IFERROR(VLOOKUP(A810,[3]Sheet1!$A:$G,6,FALSE),0)</f>
        <v>0</v>
      </c>
      <c r="S810">
        <f>IFERROR(VLOOKUP(A810,[3]Sheet1!$A:$G,7,FALSE),0)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Sim</v>
      </c>
      <c r="W810" t="str">
        <f t="shared" si="76"/>
        <v>Sim</v>
      </c>
      <c r="X810" t="str">
        <f t="shared" si="77"/>
        <v>Não</v>
      </c>
      <c r="Y810" t="str">
        <f t="shared" si="78"/>
        <v>Não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5262</v>
      </c>
      <c r="E811">
        <f>IFERROR(VLOOKUP(A811,[1]Monitoramento_Base_somente_disp!$A:$J,8,FALSE),0)</f>
        <v>1369288</v>
      </c>
      <c r="F811">
        <f>IFERROR(VLOOKUP(A811,[1]Monitoramento_Base_somente_disp!$A:$J,9,FALSE),0)</f>
        <v>0</v>
      </c>
      <c r="G811">
        <f>IFERROR(VLOOKUP(A811,[1]Monitoramento_Base_somente_disp!$A:$J,10,FALSE),0)</f>
        <v>0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Não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10059</v>
      </c>
      <c r="E812">
        <f>IFERROR(VLOOKUP(A812,[1]Monitoramento_Base_somente_disp!$A:$J,8,FALSE),0)</f>
        <v>742304</v>
      </c>
      <c r="F812">
        <f>IFERROR(VLOOKUP(A812,[1]Monitoramento_Base_somente_disp!$A:$J,9,FALSE),0)</f>
        <v>0</v>
      </c>
      <c r="G812">
        <f>IFERROR(VLOOKUP(A812,[1]Monitoramento_Base_somente_disp!$A:$J,10,FALSE),0)</f>
        <v>0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Não</v>
      </c>
      <c r="Y812" t="str">
        <f t="shared" si="78"/>
        <v>Não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9767</v>
      </c>
      <c r="E813">
        <f>IFERROR(VLOOKUP(A813,[1]Monitoramento_Base_somente_disp!$A:$J,8,FALSE),0)</f>
        <v>6989253</v>
      </c>
      <c r="F813">
        <f>IFERROR(VLOOKUP(A813,[1]Monitoramento_Base_somente_disp!$A:$J,9,FALSE),0)</f>
        <v>0</v>
      </c>
      <c r="G813">
        <f>IFERROR(VLOOKUP(A813,[1]Monitoramento_Base_somente_disp!$A:$J,10,FALSE),0)</f>
        <v>0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Não</v>
      </c>
      <c r="Y813" t="str">
        <f t="shared" si="78"/>
        <v>Não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17856</v>
      </c>
      <c r="E814">
        <f>IFERROR(VLOOKUP(A814,[1]Monitoramento_Base_somente_disp!$A:$J,8,FALSE),0)</f>
        <v>3263678</v>
      </c>
      <c r="F814">
        <f>IFERROR(VLOOKUP(A814,[1]Monitoramento_Base_somente_disp!$A:$J,9,FALSE),0)</f>
        <v>0</v>
      </c>
      <c r="G814">
        <f>IFERROR(VLOOKUP(A814,[1]Monitoramento_Base_somente_disp!$A:$J,10,FALSE),0)</f>
        <v>0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Não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1651</v>
      </c>
      <c r="E815">
        <f>IFERROR(VLOOKUP(A815,[1]Monitoramento_Base_somente_disp!$A:$J,8,FALSE),0)</f>
        <v>1429012</v>
      </c>
      <c r="F815">
        <f>IFERROR(VLOOKUP(A815,[1]Monitoramento_Base_somente_disp!$A:$J,9,FALSE),0)</f>
        <v>0</v>
      </c>
      <c r="G815">
        <f>IFERROR(VLOOKUP(A815,[1]Monitoramento_Base_somente_disp!$A:$J,10,FALSE),0)</f>
        <v>0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Não</v>
      </c>
      <c r="Y815" t="str">
        <f t="shared" si="78"/>
        <v>Não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4376</v>
      </c>
      <c r="E816">
        <f>IFERROR(VLOOKUP(A816,[1]Monitoramento_Base_somente_disp!$A:$J,8,FALSE),0)</f>
        <v>2174346</v>
      </c>
      <c r="F816">
        <f>IFERROR(VLOOKUP(A816,[1]Monitoramento_Base_somente_disp!$A:$J,9,FALSE),0)</f>
        <v>0</v>
      </c>
      <c r="G816">
        <f>IFERROR(VLOOKUP(A816,[1]Monitoramento_Base_somente_disp!$A:$J,10,FALSE),0)</f>
        <v>0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Não</v>
      </c>
      <c r="Y816" t="str">
        <f t="shared" si="78"/>
        <v>Não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4203</v>
      </c>
      <c r="E817">
        <f>IFERROR(VLOOKUP(A817,[1]Monitoramento_Base_somente_disp!$A:$J,8,FALSE),0)</f>
        <v>64841615</v>
      </c>
      <c r="F817">
        <f>IFERROR(VLOOKUP(A817,[1]Monitoramento_Base_somente_disp!$A:$J,9,FALSE),0)</f>
        <v>0</v>
      </c>
      <c r="G817">
        <f>IFERROR(VLOOKUP(A817,[1]Monitoramento_Base_somente_disp!$A:$J,10,FALSE),0)</f>
        <v>0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Não</v>
      </c>
      <c r="Y817" t="str">
        <f t="shared" si="78"/>
        <v>Não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1420</v>
      </c>
      <c r="E818">
        <f>IFERROR(VLOOKUP(A818,[1]Monitoramento_Base_somente_disp!$A:$J,8,FALSE),0)</f>
        <v>3712952</v>
      </c>
      <c r="F818">
        <f>IFERROR(VLOOKUP(A818,[1]Monitoramento_Base_somente_disp!$A:$J,9,FALSE),0)</f>
        <v>0</v>
      </c>
      <c r="G818">
        <f>IFERROR(VLOOKUP(A818,[1]Monitoramento_Base_somente_disp!$A:$J,10,FALSE),0)</f>
        <v>0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Não</v>
      </c>
      <c r="Y818" t="str">
        <f t="shared" si="78"/>
        <v>Não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31524195</v>
      </c>
      <c r="F819">
        <f>IFERROR(VLOOKUP(A819,[1]Monitoramento_Base_somente_disp!$A:$J,9,FALSE),0)</f>
        <v>0</v>
      </c>
      <c r="G819">
        <f>IFERROR(VLOOKUP(A819,[1]Monitoramento_Base_somente_disp!$A:$J,10,FALSE),0)</f>
        <v>0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Não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32445</v>
      </c>
      <c r="E820">
        <f>IFERROR(VLOOKUP(A820,[1]Monitoramento_Base_somente_disp!$A:$J,8,FALSE),0)</f>
        <v>8082344</v>
      </c>
      <c r="F820">
        <f>IFERROR(VLOOKUP(A820,[1]Monitoramento_Base_somente_disp!$A:$J,9,FALSE),0)</f>
        <v>0</v>
      </c>
      <c r="G820">
        <f>IFERROR(VLOOKUP(A820,[1]Monitoramento_Base_somente_disp!$A:$J,10,FALSE),0)</f>
        <v>0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Não</v>
      </c>
      <c r="Y820" t="str">
        <f t="shared" si="78"/>
        <v>Não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13611</v>
      </c>
      <c r="E821">
        <f>IFERROR(VLOOKUP(A821,[1]Monitoramento_Base_somente_disp!$A:$J,8,FALSE),0)</f>
        <v>2569721</v>
      </c>
      <c r="F821">
        <f>IFERROR(VLOOKUP(A821,[1]Monitoramento_Base_somente_disp!$A:$J,9,FALSE),0)</f>
        <v>0</v>
      </c>
      <c r="G821">
        <f>IFERROR(VLOOKUP(A821,[1]Monitoramento_Base_somente_disp!$A:$J,10,FALSE),0)</f>
        <v>0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Não</v>
      </c>
      <c r="Y821" t="str">
        <f t="shared" si="78"/>
        <v>Não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0</v>
      </c>
      <c r="E822">
        <f>IFERROR(VLOOKUP(A822,[1]Monitoramento_Base_somente_disp!$A:$J,8,FALSE),0)</f>
        <v>42028050</v>
      </c>
      <c r="F822">
        <f>IFERROR(VLOOKUP(A822,[1]Monitoramento_Base_somente_disp!$A:$J,9,FALSE),0)</f>
        <v>0</v>
      </c>
      <c r="G822">
        <f>IFERROR(VLOOKUP(A822,[1]Monitoramento_Base_somente_disp!$A:$J,10,FALSE),0)</f>
        <v>0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Não</v>
      </c>
      <c r="W822" t="str">
        <f t="shared" si="76"/>
        <v>Sim</v>
      </c>
      <c r="X822" t="str">
        <f t="shared" si="77"/>
        <v>Não</v>
      </c>
      <c r="Y822" t="str">
        <f t="shared" si="78"/>
        <v>Não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3997935</v>
      </c>
      <c r="F823">
        <f>IFERROR(VLOOKUP(A823,[1]Monitoramento_Base_somente_disp!$A:$J,9,FALSE),0)</f>
        <v>0</v>
      </c>
      <c r="G823">
        <f>IFERROR(VLOOKUP(A823,[1]Monitoramento_Base_somente_disp!$A:$J,10,FALSE),0)</f>
        <v>0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Não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4271</v>
      </c>
      <c r="E824">
        <f>IFERROR(VLOOKUP(A824,[1]Monitoramento_Base_somente_disp!$A:$J,8,FALSE),0)</f>
        <v>403426</v>
      </c>
      <c r="F824">
        <f>IFERROR(VLOOKUP(A824,[1]Monitoramento_Base_somente_disp!$A:$J,9,FALSE),0)</f>
        <v>0</v>
      </c>
      <c r="G824">
        <f>IFERROR(VLOOKUP(A824,[1]Monitoramento_Base_somente_disp!$A:$J,10,FALSE),0)</f>
        <v>0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Não</v>
      </c>
    </row>
    <row r="825" spans="1:25" x14ac:dyDescent="0.25">
      <c r="A825" s="5">
        <v>240890</v>
      </c>
      <c r="B825">
        <f>IFERROR(VLOOKUP(A825,[1]Monitoramento_Base_somente_disp!$A:$J,5,FALSE),0)</f>
        <v>51580</v>
      </c>
      <c r="C825">
        <f>IFERROR(VLOOKUP(A825,[1]Monitoramento_Base_somente_disp!$A:$J,6,FALSE),0)</f>
        <v>8963570</v>
      </c>
      <c r="D825">
        <f>IFERROR(VLOOKUP(A825,[1]Monitoramento_Base_somente_disp!$A:$J,7,FALSE),0)</f>
        <v>28603</v>
      </c>
      <c r="E825">
        <f>IFERROR(VLOOKUP(A825,[1]Monitoramento_Base_somente_disp!$A:$J,8,FALSE),0)</f>
        <v>4861459</v>
      </c>
      <c r="F825">
        <f>IFERROR(VLOOKUP(A825,[1]Monitoramento_Base_somente_disp!$A:$J,9,FALSE),0)</f>
        <v>0</v>
      </c>
      <c r="G825">
        <f>IFERROR(VLOOKUP(A825,[1]Monitoramento_Base_somente_disp!$A:$J,10,FALSE),0)</f>
        <v>0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Não</v>
      </c>
      <c r="Y825" t="str">
        <f t="shared" si="78"/>
        <v>Não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490</v>
      </c>
      <c r="E826">
        <f>IFERROR(VLOOKUP(A826,[1]Monitoramento_Base_somente_disp!$A:$J,8,FALSE),0)</f>
        <v>2467365</v>
      </c>
      <c r="F826">
        <f>IFERROR(VLOOKUP(A826,[1]Monitoramento_Base_somente_disp!$A:$J,9,FALSE),0)</f>
        <v>0</v>
      </c>
      <c r="G826">
        <f>IFERROR(VLOOKUP(A826,[1]Monitoramento_Base_somente_disp!$A:$J,10,FALSE),0)</f>
        <v>0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Sim</v>
      </c>
      <c r="W826" t="str">
        <f t="shared" si="76"/>
        <v>Sim</v>
      </c>
      <c r="X826" t="str">
        <f t="shared" si="77"/>
        <v>Não</v>
      </c>
      <c r="Y826" t="str">
        <f t="shared" si="78"/>
        <v>Não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10932555</v>
      </c>
      <c r="F827">
        <f>IFERROR(VLOOKUP(A827,[1]Monitoramento_Base_somente_disp!$A:$J,9,FALSE),0)</f>
        <v>0</v>
      </c>
      <c r="G827">
        <f>IFERROR(VLOOKUP(A827,[1]Monitoramento_Base_somente_disp!$A:$J,10,FALSE),0)</f>
        <v>0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Não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134</v>
      </c>
      <c r="E828">
        <f>IFERROR(VLOOKUP(A828,[1]Monitoramento_Base_somente_disp!$A:$J,8,FALSE),0)</f>
        <v>713826</v>
      </c>
      <c r="F828">
        <f>IFERROR(VLOOKUP(A828,[1]Monitoramento_Base_somente_disp!$A:$J,9,FALSE),0)</f>
        <v>0</v>
      </c>
      <c r="G828">
        <f>IFERROR(VLOOKUP(A828,[1]Monitoramento_Base_somente_disp!$A:$J,10,FALSE),0)</f>
        <v>0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Não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202995</v>
      </c>
      <c r="F829">
        <f>IFERROR(VLOOKUP(A829,[1]Monitoramento_Base_somente_disp!$A:$J,9,FALSE),0)</f>
        <v>0</v>
      </c>
      <c r="G829">
        <f>IFERROR(VLOOKUP(A829,[1]Monitoramento_Base_somente_disp!$A:$J,10,FALSE),0)</f>
        <v>0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Não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645210</v>
      </c>
      <c r="F830">
        <f>IFERROR(VLOOKUP(A830,[1]Monitoramento_Base_somente_disp!$A:$J,9,FALSE),0)</f>
        <v>0</v>
      </c>
      <c r="G830">
        <f>IFERROR(VLOOKUP(A830,[1]Monitoramento_Base_somente_disp!$A:$J,10,FALSE),0)</f>
        <v>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Não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651</v>
      </c>
      <c r="E831">
        <f>IFERROR(VLOOKUP(A831,[1]Monitoramento_Base_somente_disp!$A:$J,8,FALSE),0)</f>
        <v>6501736</v>
      </c>
      <c r="F831">
        <f>IFERROR(VLOOKUP(A831,[1]Monitoramento_Base_somente_disp!$A:$J,9,FALSE),0)</f>
        <v>0</v>
      </c>
      <c r="G831">
        <f>IFERROR(VLOOKUP(A831,[1]Monitoramento_Base_somente_disp!$A:$J,10,FALSE),0)</f>
        <v>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Não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3021195</v>
      </c>
      <c r="F832">
        <f>IFERROR(VLOOKUP(A832,[1]Monitoramento_Base_somente_disp!$A:$J,9,FALSE),0)</f>
        <v>0</v>
      </c>
      <c r="G832">
        <f>IFERROR(VLOOKUP(A832,[1]Monitoramento_Base_somente_disp!$A:$J,10,FALSE),0)</f>
        <v>0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>
        <f>IFERROR(VLOOKUP(A832,[3]Sheet1!$A:$G,2,FALSE),0)</f>
        <v>0</v>
      </c>
      <c r="O832">
        <f>IFERROR(VLOOKUP(A832,[3]Sheet1!$A:$G,3,FALSE),0)</f>
        <v>0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Não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210</v>
      </c>
      <c r="E833">
        <f>IFERROR(VLOOKUP(A833,[1]Monitoramento_Base_somente_disp!$A:$J,8,FALSE),0)</f>
        <v>450408</v>
      </c>
      <c r="F833">
        <f>IFERROR(VLOOKUP(A833,[1]Monitoramento_Base_somente_disp!$A:$J,9,FALSE),0)</f>
        <v>0</v>
      </c>
      <c r="G833">
        <f>IFERROR(VLOOKUP(A833,[1]Monitoramento_Base_somente_disp!$A:$J,10,FALSE),0)</f>
        <v>0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Não</v>
      </c>
      <c r="Y833" t="str">
        <f t="shared" si="78"/>
        <v>Não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4183</v>
      </c>
      <c r="E834">
        <f>IFERROR(VLOOKUP(A834,[1]Monitoramento_Base_somente_disp!$A:$J,8,FALSE),0)</f>
        <v>7969952</v>
      </c>
      <c r="F834">
        <f>IFERROR(VLOOKUP(A834,[1]Monitoramento_Base_somente_disp!$A:$J,9,FALSE),0)</f>
        <v>0</v>
      </c>
      <c r="G834">
        <f>IFERROR(VLOOKUP(A834,[1]Monitoramento_Base_somente_disp!$A:$J,10,FALSE),0)</f>
        <v>0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Não</v>
      </c>
      <c r="Y834" t="str">
        <f t="shared" si="78"/>
        <v>Não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191</v>
      </c>
      <c r="E835">
        <f>IFERROR(VLOOKUP(A835,[1]Monitoramento_Base_somente_disp!$A:$J,8,FALSE),0)</f>
        <v>1204768</v>
      </c>
      <c r="F835">
        <f>IFERROR(VLOOKUP(A835,[1]Monitoramento_Base_somente_disp!$A:$J,9,FALSE),0)</f>
        <v>0</v>
      </c>
      <c r="G835">
        <f>IFERROR(VLOOKUP(A835,[1]Monitoramento_Base_somente_disp!$A:$J,10,FALSE),0)</f>
        <v>0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Sim</v>
      </c>
      <c r="W835" t="str">
        <f t="shared" si="76"/>
        <v>Sim</v>
      </c>
      <c r="X835" t="str">
        <f t="shared" si="77"/>
        <v>Não</v>
      </c>
      <c r="Y835" t="str">
        <f t="shared" si="78"/>
        <v>Não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10566</v>
      </c>
      <c r="E836">
        <f>IFERROR(VLOOKUP(A836,[1]Monitoramento_Base_somente_disp!$A:$J,8,FALSE),0)</f>
        <v>3056230</v>
      </c>
      <c r="F836">
        <f>IFERROR(VLOOKUP(A836,[1]Monitoramento_Base_somente_disp!$A:$J,9,FALSE),0)</f>
        <v>0</v>
      </c>
      <c r="G836">
        <f>IFERROR(VLOOKUP(A836,[1]Monitoramento_Base_somente_disp!$A:$J,10,FALSE),0)</f>
        <v>0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Não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5046</v>
      </c>
      <c r="E837">
        <f>IFERROR(VLOOKUP(A837,[1]Monitoramento_Base_somente_disp!$A:$J,8,FALSE),0)</f>
        <v>215697</v>
      </c>
      <c r="F837">
        <f>IFERROR(VLOOKUP(A837,[1]Monitoramento_Base_somente_disp!$A:$J,9,FALSE),0)</f>
        <v>0</v>
      </c>
      <c r="G837">
        <f>IFERROR(VLOOKUP(A837,[1]Monitoramento_Base_somente_disp!$A:$J,10,FALSE),0)</f>
        <v>0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Não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20219</v>
      </c>
      <c r="E838">
        <f>IFERROR(VLOOKUP(A838,[1]Monitoramento_Base_somente_disp!$A:$J,8,FALSE),0)</f>
        <v>9382679</v>
      </c>
      <c r="F838">
        <f>IFERROR(VLOOKUP(A838,[1]Monitoramento_Base_somente_disp!$A:$J,9,FALSE),0)</f>
        <v>0</v>
      </c>
      <c r="G838">
        <f>IFERROR(VLOOKUP(A838,[1]Monitoramento_Base_somente_disp!$A:$J,10,FALSE),0)</f>
        <v>0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Não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0</v>
      </c>
      <c r="E839">
        <f>IFERROR(VLOOKUP(A839,[1]Monitoramento_Base_somente_disp!$A:$J,8,FALSE),0)</f>
        <v>1739145</v>
      </c>
      <c r="F839">
        <f>IFERROR(VLOOKUP(A839,[1]Monitoramento_Base_somente_disp!$A:$J,9,FALSE),0)</f>
        <v>0</v>
      </c>
      <c r="G839">
        <f>IFERROR(VLOOKUP(A839,[1]Monitoramento_Base_somente_disp!$A:$J,10,FALSE),0)</f>
        <v>0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Não</v>
      </c>
      <c r="W839" t="str">
        <f t="shared" si="82"/>
        <v>Sim</v>
      </c>
      <c r="X839" t="str">
        <f t="shared" si="83"/>
        <v>Não</v>
      </c>
      <c r="Y839" t="str">
        <f t="shared" si="84"/>
        <v>Não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20899</v>
      </c>
      <c r="E840">
        <f>IFERROR(VLOOKUP(A840,[1]Monitoramento_Base_somente_disp!$A:$J,8,FALSE),0)</f>
        <v>11345352</v>
      </c>
      <c r="F840">
        <f>IFERROR(VLOOKUP(A840,[1]Monitoramento_Base_somente_disp!$A:$J,9,FALSE),0)</f>
        <v>0</v>
      </c>
      <c r="G840">
        <f>IFERROR(VLOOKUP(A840,[1]Monitoramento_Base_somente_disp!$A:$J,10,FALSE),0)</f>
        <v>0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Não</v>
      </c>
      <c r="Y840" t="str">
        <f t="shared" si="84"/>
        <v>Não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30</v>
      </c>
      <c r="E841">
        <f>IFERROR(VLOOKUP(A841,[1]Monitoramento_Base_somente_disp!$A:$J,8,FALSE),0)</f>
        <v>331968</v>
      </c>
      <c r="F841">
        <f>IFERROR(VLOOKUP(A841,[1]Monitoramento_Base_somente_disp!$A:$J,9,FALSE),0)</f>
        <v>0</v>
      </c>
      <c r="G841">
        <f>IFERROR(VLOOKUP(A841,[1]Monitoramento_Base_somente_disp!$A:$J,10,FALSE),0)</f>
        <v>0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Não</v>
      </c>
      <c r="Y841" t="str">
        <f t="shared" si="84"/>
        <v>Não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10492</v>
      </c>
      <c r="E842">
        <f>IFERROR(VLOOKUP(A842,[1]Monitoramento_Base_somente_disp!$A:$J,8,FALSE),0)</f>
        <v>6354228</v>
      </c>
      <c r="F842">
        <f>IFERROR(VLOOKUP(A842,[1]Monitoramento_Base_somente_disp!$A:$J,9,FALSE),0)</f>
        <v>0</v>
      </c>
      <c r="G842">
        <f>IFERROR(VLOOKUP(A842,[1]Monitoramento_Base_somente_disp!$A:$J,10,FALSE),0)</f>
        <v>0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Não</v>
      </c>
      <c r="Y842" t="str">
        <f t="shared" si="84"/>
        <v>Não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384</v>
      </c>
      <c r="E843">
        <f>IFERROR(VLOOKUP(A843,[1]Monitoramento_Base_somente_disp!$A:$J,8,FALSE),0)</f>
        <v>1231917</v>
      </c>
      <c r="F843">
        <f>IFERROR(VLOOKUP(A843,[1]Monitoramento_Base_somente_disp!$A:$J,9,FALSE),0)</f>
        <v>0</v>
      </c>
      <c r="G843">
        <f>IFERROR(VLOOKUP(A843,[1]Monitoramento_Base_somente_disp!$A:$J,10,FALSE),0)</f>
        <v>0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Sim</v>
      </c>
      <c r="W843" t="str">
        <f t="shared" si="82"/>
        <v>Sim</v>
      </c>
      <c r="X843" t="str">
        <f t="shared" si="83"/>
        <v>Não</v>
      </c>
      <c r="Y843" t="str">
        <f t="shared" si="84"/>
        <v>Não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6084</v>
      </c>
      <c r="E844">
        <f>IFERROR(VLOOKUP(A844,[1]Monitoramento_Base_somente_disp!$A:$J,8,FALSE),0)</f>
        <v>7553980</v>
      </c>
      <c r="F844">
        <f>IFERROR(VLOOKUP(A844,[1]Monitoramento_Base_somente_disp!$A:$J,9,FALSE),0)</f>
        <v>0</v>
      </c>
      <c r="G844">
        <f>IFERROR(VLOOKUP(A844,[1]Monitoramento_Base_somente_disp!$A:$J,10,FALSE),0)</f>
        <v>0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Não</v>
      </c>
      <c r="Y844" t="str">
        <f t="shared" si="84"/>
        <v>Não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1445</v>
      </c>
      <c r="E845">
        <f>IFERROR(VLOOKUP(A845,[1]Monitoramento_Base_somente_disp!$A:$J,8,FALSE),0)</f>
        <v>303832</v>
      </c>
      <c r="F845">
        <f>IFERROR(VLOOKUP(A845,[1]Monitoramento_Base_somente_disp!$A:$J,9,FALSE),0)</f>
        <v>0</v>
      </c>
      <c r="G845">
        <f>IFERROR(VLOOKUP(A845,[1]Monitoramento_Base_somente_disp!$A:$J,10,FALSE),0)</f>
        <v>0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Não</v>
      </c>
      <c r="Y845" t="str">
        <f t="shared" si="84"/>
        <v>Não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7303</v>
      </c>
      <c r="E846">
        <f>IFERROR(VLOOKUP(A846,[1]Monitoramento_Base_somente_disp!$A:$J,8,FALSE),0)</f>
        <v>2226624</v>
      </c>
      <c r="F846">
        <f>IFERROR(VLOOKUP(A846,[1]Monitoramento_Base_somente_disp!$A:$J,9,FALSE),0)</f>
        <v>0</v>
      </c>
      <c r="G846">
        <f>IFERROR(VLOOKUP(A846,[1]Monitoramento_Base_somente_disp!$A:$J,10,FALSE),0)</f>
        <v>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Não</v>
      </c>
      <c r="Y846" t="str">
        <f t="shared" si="84"/>
        <v>Não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20094</v>
      </c>
      <c r="E847">
        <f>IFERROR(VLOOKUP(A847,[1]Monitoramento_Base_somente_disp!$A:$J,8,FALSE),0)</f>
        <v>5768906</v>
      </c>
      <c r="F847">
        <f>IFERROR(VLOOKUP(A847,[1]Monitoramento_Base_somente_disp!$A:$J,9,FALSE),0)</f>
        <v>0</v>
      </c>
      <c r="G847">
        <f>IFERROR(VLOOKUP(A847,[1]Monitoramento_Base_somente_disp!$A:$J,10,FALSE),0)</f>
        <v>0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Não</v>
      </c>
      <c r="Y847" t="str">
        <f t="shared" si="84"/>
        <v>Não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32304</v>
      </c>
      <c r="E848">
        <f>IFERROR(VLOOKUP(A848,[1]Monitoramento_Base_somente_disp!$A:$J,8,FALSE),0)</f>
        <v>11302178</v>
      </c>
      <c r="F848">
        <f>IFERROR(VLOOKUP(A848,[1]Monitoramento_Base_somente_disp!$A:$J,9,FALSE),0)</f>
        <v>0</v>
      </c>
      <c r="G848">
        <f>IFERROR(VLOOKUP(A848,[1]Monitoramento_Base_somente_disp!$A:$J,10,FALSE),0)</f>
        <v>0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Não</v>
      </c>
      <c r="Y848" t="str">
        <f t="shared" si="84"/>
        <v>Não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7604</v>
      </c>
      <c r="E849">
        <f>IFERROR(VLOOKUP(A849,[1]Monitoramento_Base_somente_disp!$A:$J,8,FALSE),0)</f>
        <v>1986910</v>
      </c>
      <c r="F849">
        <f>IFERROR(VLOOKUP(A849,[1]Monitoramento_Base_somente_disp!$A:$J,9,FALSE),0)</f>
        <v>0</v>
      </c>
      <c r="G849">
        <f>IFERROR(VLOOKUP(A849,[1]Monitoramento_Base_somente_disp!$A:$J,10,FALSE),0)</f>
        <v>0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Não</v>
      </c>
      <c r="Y849" t="str">
        <f t="shared" si="84"/>
        <v>Não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4678</v>
      </c>
      <c r="E850">
        <f>IFERROR(VLOOKUP(A850,[1]Monitoramento_Base_somente_disp!$A:$J,8,FALSE),0)</f>
        <v>2350111</v>
      </c>
      <c r="F850">
        <f>IFERROR(VLOOKUP(A850,[1]Monitoramento_Base_somente_disp!$A:$J,9,FALSE),0)</f>
        <v>0</v>
      </c>
      <c r="G850">
        <f>IFERROR(VLOOKUP(A850,[1]Monitoramento_Base_somente_disp!$A:$J,10,FALSE),0)</f>
        <v>0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Não</v>
      </c>
      <c r="Y850" t="str">
        <f t="shared" si="84"/>
        <v>Não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3794805</v>
      </c>
      <c r="F851">
        <f>IFERROR(VLOOKUP(A851,[1]Monitoramento_Base_somente_disp!$A:$J,9,FALSE),0)</f>
        <v>0</v>
      </c>
      <c r="G851">
        <f>IFERROR(VLOOKUP(A851,[1]Monitoramento_Base_somente_disp!$A:$J,10,FALSE),0)</f>
        <v>0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Não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11686</v>
      </c>
      <c r="E852">
        <f>IFERROR(VLOOKUP(A852,[1]Monitoramento_Base_somente_disp!$A:$J,8,FALSE),0)</f>
        <v>4155723</v>
      </c>
      <c r="F852">
        <f>IFERROR(VLOOKUP(A852,[1]Monitoramento_Base_somente_disp!$A:$J,9,FALSE),0)</f>
        <v>0</v>
      </c>
      <c r="G852">
        <f>IFERROR(VLOOKUP(A852,[1]Monitoramento_Base_somente_disp!$A:$J,10,FALSE),0)</f>
        <v>0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Não</v>
      </c>
      <c r="Y852" t="str">
        <f t="shared" si="84"/>
        <v>Não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24363</v>
      </c>
      <c r="E853">
        <f>IFERROR(VLOOKUP(A853,[1]Monitoramento_Base_somente_disp!$A:$J,8,FALSE),0)</f>
        <v>7649665</v>
      </c>
      <c r="F853">
        <f>IFERROR(VLOOKUP(A853,[1]Monitoramento_Base_somente_disp!$A:$J,9,FALSE),0)</f>
        <v>0</v>
      </c>
      <c r="G853">
        <f>IFERROR(VLOOKUP(A853,[1]Monitoramento_Base_somente_disp!$A:$J,10,FALSE),0)</f>
        <v>0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Não</v>
      </c>
      <c r="Y853" t="str">
        <f t="shared" si="84"/>
        <v>Não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538200</v>
      </c>
      <c r="F854">
        <f>IFERROR(VLOOKUP(A854,[1]Monitoramento_Base_somente_disp!$A:$J,9,FALSE),0)</f>
        <v>0</v>
      </c>
      <c r="G854">
        <f>IFERROR(VLOOKUP(A854,[1]Monitoramento_Base_somente_disp!$A:$J,10,FALSE),0)</f>
        <v>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Não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344</v>
      </c>
      <c r="E855">
        <f>IFERROR(VLOOKUP(A855,[1]Monitoramento_Base_somente_disp!$A:$J,8,FALSE),0)</f>
        <v>32412</v>
      </c>
      <c r="F855">
        <f>IFERROR(VLOOKUP(A855,[1]Monitoramento_Base_somente_disp!$A:$J,9,FALSE),0)</f>
        <v>0</v>
      </c>
      <c r="G855">
        <f>IFERROR(VLOOKUP(A855,[1]Monitoramento_Base_somente_disp!$A:$J,10,FALSE),0)</f>
        <v>0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Não</v>
      </c>
      <c r="Y855" t="str">
        <f t="shared" si="84"/>
        <v>Não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13241</v>
      </c>
      <c r="E856">
        <f>IFERROR(VLOOKUP(A856,[1]Monitoramento_Base_somente_disp!$A:$J,8,FALSE),0)</f>
        <v>13749455</v>
      </c>
      <c r="F856">
        <f>IFERROR(VLOOKUP(A856,[1]Monitoramento_Base_somente_disp!$A:$J,9,FALSE),0)</f>
        <v>0</v>
      </c>
      <c r="G856">
        <f>IFERROR(VLOOKUP(A856,[1]Monitoramento_Base_somente_disp!$A:$J,10,FALSE),0)</f>
        <v>0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Não</v>
      </c>
      <c r="Y856" t="str">
        <f t="shared" si="84"/>
        <v>Não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7707</v>
      </c>
      <c r="E857">
        <f>IFERROR(VLOOKUP(A857,[1]Monitoramento_Base_somente_disp!$A:$J,8,FALSE),0)</f>
        <v>678297</v>
      </c>
      <c r="F857">
        <f>IFERROR(VLOOKUP(A857,[1]Monitoramento_Base_somente_disp!$A:$J,9,FALSE),0)</f>
        <v>0</v>
      </c>
      <c r="G857">
        <f>IFERROR(VLOOKUP(A857,[1]Monitoramento_Base_somente_disp!$A:$J,10,FALSE),0)</f>
        <v>0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Não</v>
      </c>
      <c r="Y857" t="str">
        <f t="shared" si="84"/>
        <v>Não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46801</v>
      </c>
      <c r="E858">
        <f>IFERROR(VLOOKUP(A858,[1]Monitoramento_Base_somente_disp!$A:$J,8,FALSE),0)</f>
        <v>593203123</v>
      </c>
      <c r="F858">
        <f>IFERROR(VLOOKUP(A858,[1]Monitoramento_Base_somente_disp!$A:$J,9,FALSE),0)</f>
        <v>0</v>
      </c>
      <c r="G858">
        <f>IFERROR(VLOOKUP(A858,[1]Monitoramento_Base_somente_disp!$A:$J,10,FALSE),0)</f>
        <v>0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Não</v>
      </c>
      <c r="Y858" t="str">
        <f t="shared" si="84"/>
        <v>Não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1714</v>
      </c>
      <c r="E859">
        <f>IFERROR(VLOOKUP(A859,[1]Monitoramento_Base_somente_disp!$A:$J,8,FALSE),0)</f>
        <v>288930</v>
      </c>
      <c r="F859">
        <f>IFERROR(VLOOKUP(A859,[1]Monitoramento_Base_somente_disp!$A:$J,9,FALSE),0)</f>
        <v>0</v>
      </c>
      <c r="G859">
        <f>IFERROR(VLOOKUP(A859,[1]Monitoramento_Base_somente_disp!$A:$J,10,FALSE),0)</f>
        <v>0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Não</v>
      </c>
      <c r="Y859" t="str">
        <f t="shared" si="84"/>
        <v>Não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28852</v>
      </c>
      <c r="E860">
        <f>IFERROR(VLOOKUP(A860,[1]Monitoramento_Base_somente_disp!$A:$J,8,FALSE),0)</f>
        <v>11410410</v>
      </c>
      <c r="F860">
        <f>IFERROR(VLOOKUP(A860,[1]Monitoramento_Base_somente_disp!$A:$J,9,FALSE),0)</f>
        <v>0</v>
      </c>
      <c r="G860">
        <f>IFERROR(VLOOKUP(A860,[1]Monitoramento_Base_somente_disp!$A:$J,10,FALSE),0)</f>
        <v>0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Não</v>
      </c>
      <c r="Y860" t="str">
        <f t="shared" si="84"/>
        <v>Não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1331325</v>
      </c>
      <c r="F861">
        <f>IFERROR(VLOOKUP(A861,[1]Monitoramento_Base_somente_disp!$A:$J,9,FALSE),0)</f>
        <v>0</v>
      </c>
      <c r="G861">
        <f>IFERROR(VLOOKUP(A861,[1]Monitoramento_Base_somente_disp!$A:$J,10,FALSE),0)</f>
        <v>0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Não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13466</v>
      </c>
      <c r="E862">
        <f>IFERROR(VLOOKUP(A862,[1]Monitoramento_Base_somente_disp!$A:$J,8,FALSE),0)</f>
        <v>1101329</v>
      </c>
      <c r="F862">
        <f>IFERROR(VLOOKUP(A862,[1]Monitoramento_Base_somente_disp!$A:$J,9,FALSE),0)</f>
        <v>0</v>
      </c>
      <c r="G862">
        <f>IFERROR(VLOOKUP(A862,[1]Monitoramento_Base_somente_disp!$A:$J,10,FALSE),0)</f>
        <v>0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Não</v>
      </c>
      <c r="Y862" t="str">
        <f t="shared" si="84"/>
        <v>Não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429</v>
      </c>
      <c r="E863">
        <f>IFERROR(VLOOKUP(A863,[1]Monitoramento_Base_somente_disp!$A:$J,8,FALSE),0)</f>
        <v>11002699</v>
      </c>
      <c r="F863">
        <f>IFERROR(VLOOKUP(A863,[1]Monitoramento_Base_somente_disp!$A:$J,9,FALSE),0)</f>
        <v>0</v>
      </c>
      <c r="G863">
        <f>IFERROR(VLOOKUP(A863,[1]Monitoramento_Base_somente_disp!$A:$J,10,FALSE),0)</f>
        <v>0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Não</v>
      </c>
      <c r="Y863" t="str">
        <f t="shared" si="84"/>
        <v>Não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651</v>
      </c>
      <c r="E864">
        <f>IFERROR(VLOOKUP(A864,[1]Monitoramento_Base_somente_disp!$A:$J,8,FALSE),0)</f>
        <v>11042800</v>
      </c>
      <c r="F864">
        <f>IFERROR(VLOOKUP(A864,[1]Monitoramento_Base_somente_disp!$A:$J,9,FALSE),0)</f>
        <v>0</v>
      </c>
      <c r="G864">
        <f>IFERROR(VLOOKUP(A864,[1]Monitoramento_Base_somente_disp!$A:$J,10,FALSE),0)</f>
        <v>0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Não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32604</v>
      </c>
      <c r="E865">
        <f>IFERROR(VLOOKUP(A865,[1]Monitoramento_Base_somente_disp!$A:$J,8,FALSE),0)</f>
        <v>6513632</v>
      </c>
      <c r="F865">
        <f>IFERROR(VLOOKUP(A865,[1]Monitoramento_Base_somente_disp!$A:$J,9,FALSE),0)</f>
        <v>0</v>
      </c>
      <c r="G865">
        <f>IFERROR(VLOOKUP(A865,[1]Monitoramento_Base_somente_disp!$A:$J,10,FALSE),0)</f>
        <v>0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Não</v>
      </c>
      <c r="Y865" t="str">
        <f t="shared" si="84"/>
        <v>Não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90705</v>
      </c>
      <c r="F866">
        <f>IFERROR(VLOOKUP(A866,[1]Monitoramento_Base_somente_disp!$A:$J,9,FALSE),0)</f>
        <v>0</v>
      </c>
      <c r="G866">
        <f>IFERROR(VLOOKUP(A866,[1]Monitoramento_Base_somente_disp!$A:$J,10,FALSE),0)</f>
        <v>0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Não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3116760</v>
      </c>
      <c r="F867">
        <f>IFERROR(VLOOKUP(A867,[1]Monitoramento_Base_somente_disp!$A:$J,9,FALSE),0)</f>
        <v>0</v>
      </c>
      <c r="G867">
        <f>IFERROR(VLOOKUP(A867,[1]Monitoramento_Base_somente_disp!$A:$J,10,FALSE),0)</f>
        <v>0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Não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15841</v>
      </c>
      <c r="E868">
        <f>IFERROR(VLOOKUP(A868,[1]Monitoramento_Base_somente_disp!$A:$J,8,FALSE),0)</f>
        <v>2024588</v>
      </c>
      <c r="F868">
        <f>IFERROR(VLOOKUP(A868,[1]Monitoramento_Base_somente_disp!$A:$J,9,FALSE),0)</f>
        <v>0</v>
      </c>
      <c r="G868">
        <f>IFERROR(VLOOKUP(A868,[1]Monitoramento_Base_somente_disp!$A:$J,10,FALSE),0)</f>
        <v>0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Não</v>
      </c>
      <c r="Y868" t="str">
        <f t="shared" si="84"/>
        <v>Não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2925120</v>
      </c>
      <c r="F869">
        <f>IFERROR(VLOOKUP(A869,[1]Monitoramento_Base_somente_disp!$A:$J,9,FALSE),0)</f>
        <v>0</v>
      </c>
      <c r="G869">
        <f>IFERROR(VLOOKUP(A869,[1]Monitoramento_Base_somente_disp!$A:$J,10,FALSE),0)</f>
        <v>0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Não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3479175</v>
      </c>
      <c r="F870">
        <f>IFERROR(VLOOKUP(A870,[1]Monitoramento_Base_somente_disp!$A:$J,9,FALSE),0)</f>
        <v>0</v>
      </c>
      <c r="G870">
        <f>IFERROR(VLOOKUP(A870,[1]Monitoramento_Base_somente_disp!$A:$J,10,FALSE),0)</f>
        <v>0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Não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932</v>
      </c>
      <c r="E871">
        <f>IFERROR(VLOOKUP(A871,[1]Monitoramento_Base_somente_disp!$A:$J,8,FALSE),0)</f>
        <v>1135420</v>
      </c>
      <c r="F871">
        <f>IFERROR(VLOOKUP(A871,[1]Monitoramento_Base_somente_disp!$A:$J,9,FALSE),0)</f>
        <v>0</v>
      </c>
      <c r="G871">
        <f>IFERROR(VLOOKUP(A871,[1]Monitoramento_Base_somente_disp!$A:$J,10,FALSE),0)</f>
        <v>0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Não</v>
      </c>
      <c r="Y871" t="str">
        <f t="shared" si="84"/>
        <v>Não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5178</v>
      </c>
      <c r="E872">
        <f>IFERROR(VLOOKUP(A872,[1]Monitoramento_Base_somente_disp!$A:$J,8,FALSE),0)</f>
        <v>1035063</v>
      </c>
      <c r="F872">
        <f>IFERROR(VLOOKUP(A872,[1]Monitoramento_Base_somente_disp!$A:$J,9,FALSE),0)</f>
        <v>0</v>
      </c>
      <c r="G872">
        <f>IFERROR(VLOOKUP(A872,[1]Monitoramento_Base_somente_disp!$A:$J,10,FALSE),0)</f>
        <v>0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Não</v>
      </c>
      <c r="Y872" t="str">
        <f t="shared" si="84"/>
        <v>Não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6238605</v>
      </c>
      <c r="F873">
        <f>IFERROR(VLOOKUP(A873,[1]Monitoramento_Base_somente_disp!$A:$J,9,FALSE),0)</f>
        <v>0</v>
      </c>
      <c r="G873">
        <f>IFERROR(VLOOKUP(A873,[1]Monitoramento_Base_somente_disp!$A:$J,10,FALSE),0)</f>
        <v>0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Não</v>
      </c>
    </row>
    <row r="874" spans="1:25" x14ac:dyDescent="0.25">
      <c r="A874" s="5">
        <v>241340</v>
      </c>
      <c r="B874">
        <f>IFERROR(VLOOKUP(A874,[1]Monitoramento_Base_somente_disp!$A:$J,5,FALSE),0)</f>
        <v>64430</v>
      </c>
      <c r="C874">
        <f>IFERROR(VLOOKUP(A874,[1]Monitoramento_Base_somente_disp!$A:$J,6,FALSE),0)</f>
        <v>20297910</v>
      </c>
      <c r="D874">
        <f>IFERROR(VLOOKUP(A874,[1]Monitoramento_Base_somente_disp!$A:$J,7,FALSE),0)</f>
        <v>25094</v>
      </c>
      <c r="E874">
        <f>IFERROR(VLOOKUP(A874,[1]Monitoramento_Base_somente_disp!$A:$J,8,FALSE),0)</f>
        <v>9356839</v>
      </c>
      <c r="F874">
        <f>IFERROR(VLOOKUP(A874,[1]Monitoramento_Base_somente_disp!$A:$J,9,FALSE),0)</f>
        <v>0</v>
      </c>
      <c r="G874">
        <f>IFERROR(VLOOKUP(A874,[1]Monitoramento_Base_somente_disp!$A:$J,10,FALSE),0)</f>
        <v>0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Não</v>
      </c>
      <c r="Y874" t="str">
        <f t="shared" si="84"/>
        <v>Não</v>
      </c>
    </row>
    <row r="875" spans="1:25" x14ac:dyDescent="0.25">
      <c r="A875" s="5">
        <v>241350</v>
      </c>
      <c r="B875">
        <f>IFERROR(VLOOKUP(A875,[1]Monitoramento_Base_somente_disp!$A:$J,5,FALSE),0)</f>
        <v>31147</v>
      </c>
      <c r="C875">
        <f>IFERROR(VLOOKUP(A875,[1]Monitoramento_Base_somente_disp!$A:$J,6,FALSE),0)</f>
        <v>16218973</v>
      </c>
      <c r="D875">
        <f>IFERROR(VLOOKUP(A875,[1]Monitoramento_Base_somente_disp!$A:$J,7,FALSE),0)</f>
        <v>13546</v>
      </c>
      <c r="E875">
        <f>IFERROR(VLOOKUP(A875,[1]Monitoramento_Base_somente_disp!$A:$J,8,FALSE),0)</f>
        <v>7735035</v>
      </c>
      <c r="F875">
        <f>IFERROR(VLOOKUP(A875,[1]Monitoramento_Base_somente_disp!$A:$J,9,FALSE),0)</f>
        <v>0</v>
      </c>
      <c r="G875">
        <f>IFERROR(VLOOKUP(A875,[1]Monitoramento_Base_somente_disp!$A:$J,10,FALSE),0)</f>
        <v>0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Não</v>
      </c>
      <c r="Y875" t="str">
        <f t="shared" si="84"/>
        <v>Não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2716</v>
      </c>
      <c r="E876">
        <f>IFERROR(VLOOKUP(A876,[1]Monitoramento_Base_somente_disp!$A:$J,8,FALSE),0)</f>
        <v>455746</v>
      </c>
      <c r="F876">
        <f>IFERROR(VLOOKUP(A876,[1]Monitoramento_Base_somente_disp!$A:$J,9,FALSE),0)</f>
        <v>0</v>
      </c>
      <c r="G876">
        <f>IFERROR(VLOOKUP(A876,[1]Monitoramento_Base_somente_disp!$A:$J,10,FALSE),0)</f>
        <v>0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Não</v>
      </c>
      <c r="Y876" t="str">
        <f t="shared" si="84"/>
        <v>Não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3295</v>
      </c>
      <c r="E877">
        <f>IFERROR(VLOOKUP(A877,[1]Monitoramento_Base_somente_disp!$A:$J,8,FALSE),0)</f>
        <v>12067586</v>
      </c>
      <c r="F877">
        <f>IFERROR(VLOOKUP(A877,[1]Monitoramento_Base_somente_disp!$A:$J,9,FALSE),0)</f>
        <v>0</v>
      </c>
      <c r="G877">
        <f>IFERROR(VLOOKUP(A877,[1]Monitoramento_Base_somente_disp!$A:$J,10,FALSE),0)</f>
        <v>0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Não</v>
      </c>
      <c r="Y877" t="str">
        <f t="shared" si="84"/>
        <v>Não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1935150</v>
      </c>
      <c r="F878">
        <f>IFERROR(VLOOKUP(A878,[1]Monitoramento_Base_somente_disp!$A:$J,9,FALSE),0)</f>
        <v>0</v>
      </c>
      <c r="G878">
        <f>IFERROR(VLOOKUP(A878,[1]Monitoramento_Base_somente_disp!$A:$J,10,FALSE),0)</f>
        <v>0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Não</v>
      </c>
      <c r="Y878" t="str">
        <f t="shared" si="84"/>
        <v>Não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16412</v>
      </c>
      <c r="E879">
        <f>IFERROR(VLOOKUP(A879,[1]Monitoramento_Base_somente_disp!$A:$J,8,FALSE),0)</f>
        <v>2670972</v>
      </c>
      <c r="F879">
        <f>IFERROR(VLOOKUP(A879,[1]Monitoramento_Base_somente_disp!$A:$J,9,FALSE),0)</f>
        <v>0</v>
      </c>
      <c r="G879">
        <f>IFERROR(VLOOKUP(A879,[1]Monitoramento_Base_somente_disp!$A:$J,10,FALSE),0)</f>
        <v>0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Não</v>
      </c>
      <c r="Y879" t="str">
        <f t="shared" si="84"/>
        <v>Não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7556</v>
      </c>
      <c r="E880">
        <f>IFERROR(VLOOKUP(A880,[1]Monitoramento_Base_somente_disp!$A:$J,8,FALSE),0)</f>
        <v>4299317</v>
      </c>
      <c r="F880">
        <f>IFERROR(VLOOKUP(A880,[1]Monitoramento_Base_somente_disp!$A:$J,9,FALSE),0)</f>
        <v>0</v>
      </c>
      <c r="G880">
        <f>IFERROR(VLOOKUP(A880,[1]Monitoramento_Base_somente_disp!$A:$J,10,FALSE),0)</f>
        <v>0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Não</v>
      </c>
      <c r="Y880" t="str">
        <f t="shared" si="84"/>
        <v>Não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0</v>
      </c>
      <c r="E881">
        <f>IFERROR(VLOOKUP(A881,[1]Monitoramento_Base_somente_disp!$A:$J,8,FALSE),0)</f>
        <v>1979535</v>
      </c>
      <c r="F881">
        <f>IFERROR(VLOOKUP(A881,[1]Monitoramento_Base_somente_disp!$A:$J,9,FALSE),0)</f>
        <v>0</v>
      </c>
      <c r="G881">
        <f>IFERROR(VLOOKUP(A881,[1]Monitoramento_Base_somente_disp!$A:$J,10,FALSE),0)</f>
        <v>0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Não</v>
      </c>
      <c r="W881" t="str">
        <f t="shared" si="82"/>
        <v>Sim</v>
      </c>
      <c r="X881" t="str">
        <f t="shared" si="83"/>
        <v>Não</v>
      </c>
      <c r="Y881" t="str">
        <f t="shared" si="84"/>
        <v>Não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3958</v>
      </c>
      <c r="E882">
        <f>IFERROR(VLOOKUP(A882,[1]Monitoramento_Base_somente_disp!$A:$J,8,FALSE),0)</f>
        <v>811672</v>
      </c>
      <c r="F882">
        <f>IFERROR(VLOOKUP(A882,[1]Monitoramento_Base_somente_disp!$A:$J,9,FALSE),0)</f>
        <v>0</v>
      </c>
      <c r="G882">
        <f>IFERROR(VLOOKUP(A882,[1]Monitoramento_Base_somente_disp!$A:$J,10,FALSE),0)</f>
        <v>0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Não</v>
      </c>
      <c r="Y882" t="str">
        <f t="shared" si="84"/>
        <v>Não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18388</v>
      </c>
      <c r="E883">
        <f>IFERROR(VLOOKUP(A883,[1]Monitoramento_Base_somente_disp!$A:$J,8,FALSE),0)</f>
        <v>17498057</v>
      </c>
      <c r="F883">
        <f>IFERROR(VLOOKUP(A883,[1]Monitoramento_Base_somente_disp!$A:$J,9,FALSE),0)</f>
        <v>0</v>
      </c>
      <c r="G883">
        <f>IFERROR(VLOOKUP(A883,[1]Monitoramento_Base_somente_disp!$A:$J,10,FALSE),0)</f>
        <v>0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Não</v>
      </c>
      <c r="Y883" t="str">
        <f t="shared" si="84"/>
        <v>Não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236</v>
      </c>
      <c r="E884">
        <f>IFERROR(VLOOKUP(A884,[1]Monitoramento_Base_somente_disp!$A:$J,8,FALSE),0)</f>
        <v>11069450</v>
      </c>
      <c r="F884">
        <f>IFERROR(VLOOKUP(A884,[1]Monitoramento_Base_somente_disp!$A:$J,9,FALSE),0)</f>
        <v>0</v>
      </c>
      <c r="G884">
        <f>IFERROR(VLOOKUP(A884,[1]Monitoramento_Base_somente_disp!$A:$J,10,FALSE),0)</f>
        <v>0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Não</v>
      </c>
      <c r="Y884" t="str">
        <f t="shared" si="84"/>
        <v>Não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13251</v>
      </c>
      <c r="E885">
        <f>IFERROR(VLOOKUP(A885,[1]Monitoramento_Base_somente_disp!$A:$J,8,FALSE),0)</f>
        <v>4455902</v>
      </c>
      <c r="F885">
        <f>IFERROR(VLOOKUP(A885,[1]Monitoramento_Base_somente_disp!$A:$J,9,FALSE),0)</f>
        <v>0</v>
      </c>
      <c r="G885">
        <f>IFERROR(VLOOKUP(A885,[1]Monitoramento_Base_somente_disp!$A:$J,10,FALSE),0)</f>
        <v>0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Não</v>
      </c>
      <c r="Y885" t="str">
        <f t="shared" si="84"/>
        <v>Não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0</v>
      </c>
      <c r="E886">
        <f>IFERROR(VLOOKUP(A886,[1]Monitoramento_Base_somente_disp!$A:$J,8,FALSE),0)</f>
        <v>426522780</v>
      </c>
      <c r="F886">
        <f>IFERROR(VLOOKUP(A886,[1]Monitoramento_Base_somente_disp!$A:$J,9,FALSE),0)</f>
        <v>0</v>
      </c>
      <c r="G886">
        <f>IFERROR(VLOOKUP(A886,[1]Monitoramento_Base_somente_disp!$A:$J,10,FALSE),0)</f>
        <v>0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Não</v>
      </c>
      <c r="W886" t="str">
        <f t="shared" si="82"/>
        <v>Sim</v>
      </c>
      <c r="X886" t="str">
        <f t="shared" si="83"/>
        <v>Não</v>
      </c>
      <c r="Y886" t="str">
        <f t="shared" si="84"/>
        <v>Não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1889</v>
      </c>
      <c r="E887">
        <f>IFERROR(VLOOKUP(A887,[1]Monitoramento_Base_somente_disp!$A:$J,8,FALSE),0)</f>
        <v>249808</v>
      </c>
      <c r="F887">
        <f>IFERROR(VLOOKUP(A887,[1]Monitoramento_Base_somente_disp!$A:$J,9,FALSE),0)</f>
        <v>0</v>
      </c>
      <c r="G887">
        <f>IFERROR(VLOOKUP(A887,[1]Monitoramento_Base_somente_disp!$A:$J,10,FALSE),0)</f>
        <v>0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Não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16654</v>
      </c>
      <c r="E888">
        <f>IFERROR(VLOOKUP(A888,[1]Monitoramento_Base_somente_disp!$A:$J,8,FALSE),0)</f>
        <v>6712224</v>
      </c>
      <c r="F888">
        <f>IFERROR(VLOOKUP(A888,[1]Monitoramento_Base_somente_disp!$A:$J,9,FALSE),0)</f>
        <v>0</v>
      </c>
      <c r="G888">
        <f>IFERROR(VLOOKUP(A888,[1]Monitoramento_Base_somente_disp!$A:$J,10,FALSE),0)</f>
        <v>0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Não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635580</v>
      </c>
      <c r="F889">
        <f>IFERROR(VLOOKUP(A889,[1]Monitoramento_Base_somente_disp!$A:$J,9,FALSE),0)</f>
        <v>0</v>
      </c>
      <c r="G889">
        <f>IFERROR(VLOOKUP(A889,[1]Monitoramento_Base_somente_disp!$A:$J,10,FALSE),0)</f>
        <v>0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Não</v>
      </c>
    </row>
    <row r="890" spans="1:25" x14ac:dyDescent="0.25">
      <c r="A890" s="5">
        <v>241500</v>
      </c>
      <c r="B890">
        <f>IFERROR(VLOOKUP(A890,[1]Monitoramento_Base_somente_disp!$A:$J,5,FALSE),0)</f>
        <v>9562</v>
      </c>
      <c r="C890">
        <f>IFERROR(VLOOKUP(A890,[1]Monitoramento_Base_somente_disp!$A:$J,6,FALSE),0)</f>
        <v>2027292</v>
      </c>
      <c r="D890">
        <f>IFERROR(VLOOKUP(A890,[1]Monitoramento_Base_somente_disp!$A:$J,7,FALSE),0)</f>
        <v>4265</v>
      </c>
      <c r="E890">
        <f>IFERROR(VLOOKUP(A890,[1]Monitoramento_Base_somente_disp!$A:$J,8,FALSE),0)</f>
        <v>1122093</v>
      </c>
      <c r="F890">
        <f>IFERROR(VLOOKUP(A890,[1]Monitoramento_Base_somente_disp!$A:$J,9,FALSE),0)</f>
        <v>0</v>
      </c>
      <c r="G890">
        <f>IFERROR(VLOOKUP(A890,[1]Monitoramento_Base_somente_disp!$A:$J,10,FALSE),0)</f>
        <v>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Não</v>
      </c>
      <c r="Y890" t="str">
        <f t="shared" si="84"/>
        <v>Não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9911</v>
      </c>
      <c r="E891">
        <f>IFERROR(VLOOKUP(A891,[1]Monitoramento_Base_somente_disp!$A:$J,8,FALSE),0)</f>
        <v>3167208</v>
      </c>
      <c r="F891">
        <f>IFERROR(VLOOKUP(A891,[1]Monitoramento_Base_somente_disp!$A:$J,9,FALSE),0)</f>
        <v>0</v>
      </c>
      <c r="G891">
        <f>IFERROR(VLOOKUP(A891,[1]Monitoramento_Base_somente_disp!$A:$J,10,FALSE),0)</f>
        <v>0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Não</v>
      </c>
      <c r="Y891" t="str">
        <f t="shared" si="84"/>
        <v>Não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1023825</v>
      </c>
      <c r="F892">
        <f>IFERROR(VLOOKUP(A892,[1]Monitoramento_Base_somente_disp!$A:$J,9,FALSE),0)</f>
        <v>0</v>
      </c>
      <c r="G892">
        <f>IFERROR(VLOOKUP(A892,[1]Monitoramento_Base_somente_disp!$A:$J,10,FALSE),0)</f>
        <v>0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Não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39317</v>
      </c>
      <c r="E894">
        <f>IFERROR(VLOOKUP(A894,[1]Monitoramento_Base_somente_disp!$A:$J,8,FALSE),0)</f>
        <v>23459323</v>
      </c>
      <c r="F894">
        <f>IFERROR(VLOOKUP(A894,[1]Monitoramento_Base_somente_disp!$A:$J,9,FALSE),0)</f>
        <v>0</v>
      </c>
      <c r="G894">
        <f>IFERROR(VLOOKUP(A894,[1]Monitoramento_Base_somente_disp!$A:$J,10,FALSE),0)</f>
        <v>0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Não</v>
      </c>
      <c r="Y894" t="str">
        <f t="shared" si="84"/>
        <v>Não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9391</v>
      </c>
      <c r="E895">
        <f>IFERROR(VLOOKUP(A895,[1]Monitoramento_Base_somente_disp!$A:$J,8,FALSE),0)</f>
        <v>5650301</v>
      </c>
      <c r="F895">
        <f>IFERROR(VLOOKUP(A895,[1]Monitoramento_Base_somente_disp!$A:$J,9,FALSE),0)</f>
        <v>0</v>
      </c>
      <c r="G895">
        <f>IFERROR(VLOOKUP(A895,[1]Monitoramento_Base_somente_disp!$A:$J,10,FALSE),0)</f>
        <v>0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Não</v>
      </c>
      <c r="Y895" t="str">
        <f t="shared" si="84"/>
        <v>Não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17523</v>
      </c>
      <c r="E896">
        <f>IFERROR(VLOOKUP(A896,[1]Monitoramento_Base_somente_disp!$A:$J,8,FALSE),0)</f>
        <v>4924364</v>
      </c>
      <c r="F896">
        <f>IFERROR(VLOOKUP(A896,[1]Monitoramento_Base_somente_disp!$A:$J,9,FALSE),0)</f>
        <v>0</v>
      </c>
      <c r="G896">
        <f>IFERROR(VLOOKUP(A896,[1]Monitoramento_Base_somente_disp!$A:$J,10,FALSE),0)</f>
        <v>0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Não</v>
      </c>
      <c r="Y896" t="str">
        <f t="shared" si="84"/>
        <v>Não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1992</v>
      </c>
      <c r="E897">
        <f>IFERROR(VLOOKUP(A897,[1]Monitoramento_Base_somente_disp!$A:$J,8,FALSE),0)</f>
        <v>6838958</v>
      </c>
      <c r="F897">
        <f>IFERROR(VLOOKUP(A897,[1]Monitoramento_Base_somente_disp!$A:$J,9,FALSE),0)</f>
        <v>0</v>
      </c>
      <c r="G897">
        <f>IFERROR(VLOOKUP(A897,[1]Monitoramento_Base_somente_disp!$A:$J,10,FALSE),0)</f>
        <v>0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Não</v>
      </c>
      <c r="Y897" t="str">
        <f t="shared" si="84"/>
        <v>Não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7432</v>
      </c>
      <c r="E898">
        <f>IFERROR(VLOOKUP(A898,[1]Monitoramento_Base_somente_disp!$A:$J,8,FALSE),0)</f>
        <v>1124202</v>
      </c>
      <c r="F898">
        <f>IFERROR(VLOOKUP(A898,[1]Monitoramento_Base_somente_disp!$A:$J,9,FALSE),0)</f>
        <v>0</v>
      </c>
      <c r="G898">
        <f>IFERROR(VLOOKUP(A898,[1]Monitoramento_Base_somente_disp!$A:$J,10,FALSE),0)</f>
        <v>0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Não</v>
      </c>
      <c r="Y898" t="str">
        <f t="shared" si="84"/>
        <v>Não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2036</v>
      </c>
      <c r="E899">
        <f>IFERROR(VLOOKUP(A899,[1]Monitoramento_Base_somente_disp!$A:$J,8,FALSE),0)</f>
        <v>1682987</v>
      </c>
      <c r="F899">
        <f>IFERROR(VLOOKUP(A899,[1]Monitoramento_Base_somente_disp!$A:$J,9,FALSE),0)</f>
        <v>0</v>
      </c>
      <c r="G899">
        <f>IFERROR(VLOOKUP(A899,[1]Monitoramento_Base_somente_disp!$A:$J,10,FALSE),0)</f>
        <v>0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Não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5833</v>
      </c>
      <c r="E900">
        <f>IFERROR(VLOOKUP(A900,[1]Monitoramento_Base_somente_disp!$A:$J,8,FALSE),0)</f>
        <v>582775</v>
      </c>
      <c r="F900">
        <f>IFERROR(VLOOKUP(A900,[1]Monitoramento_Base_somente_disp!$A:$J,9,FALSE),0)</f>
        <v>0</v>
      </c>
      <c r="G900">
        <f>IFERROR(VLOOKUP(A900,[1]Monitoramento_Base_somente_disp!$A:$J,10,FALSE),0)</f>
        <v>0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Não</v>
      </c>
      <c r="Y900" t="str">
        <f t="shared" si="84"/>
        <v>Não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36988</v>
      </c>
      <c r="E902">
        <f>IFERROR(VLOOKUP(A902,[1]Monitoramento_Base_somente_disp!$A:$J,8,FALSE),0)</f>
        <v>2441062</v>
      </c>
      <c r="F902">
        <f>IFERROR(VLOOKUP(A902,[1]Monitoramento_Base_somente_disp!$A:$J,9,FALSE),0)</f>
        <v>0</v>
      </c>
      <c r="G902">
        <f>IFERROR(VLOOKUP(A902,[1]Monitoramento_Base_somente_disp!$A:$J,10,FALSE),0)</f>
        <v>0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Não</v>
      </c>
      <c r="Y902" t="str">
        <f t="shared" ref="Y902:Y965" si="90">IF(G902+M902+S902&gt;0,"Sim","Não")</f>
        <v>Não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2944</v>
      </c>
      <c r="E903">
        <f>IFERROR(VLOOKUP(A903,[1]Monitoramento_Base_somente_disp!$A:$J,8,FALSE),0)</f>
        <v>1488280</v>
      </c>
      <c r="F903">
        <f>IFERROR(VLOOKUP(A903,[1]Monitoramento_Base_somente_disp!$A:$J,9,FALSE),0)</f>
        <v>0</v>
      </c>
      <c r="G903">
        <f>IFERROR(VLOOKUP(A903,[1]Monitoramento_Base_somente_disp!$A:$J,10,FALSE),0)</f>
        <v>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Sim</v>
      </c>
      <c r="W903" t="str">
        <f t="shared" si="88"/>
        <v>Sim</v>
      </c>
      <c r="X903" t="str">
        <f t="shared" si="89"/>
        <v>Não</v>
      </c>
      <c r="Y903" t="str">
        <f t="shared" si="90"/>
        <v>Não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13500</v>
      </c>
      <c r="E904">
        <f>IFERROR(VLOOKUP(A904,[1]Monitoramento_Base_somente_disp!$A:$J,8,FALSE),0)</f>
        <v>8807828</v>
      </c>
      <c r="F904">
        <f>IFERROR(VLOOKUP(A904,[1]Monitoramento_Base_somente_disp!$A:$J,9,FALSE),0)</f>
        <v>0</v>
      </c>
      <c r="G904">
        <f>IFERROR(VLOOKUP(A904,[1]Monitoramento_Base_somente_disp!$A:$J,10,FALSE),0)</f>
        <v>0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Não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2475615</v>
      </c>
      <c r="F907">
        <f>IFERROR(VLOOKUP(A907,[1]Monitoramento_Base_somente_disp!$A:$J,9,FALSE),0)</f>
        <v>0</v>
      </c>
      <c r="G907">
        <f>IFERROR(VLOOKUP(A907,[1]Monitoramento_Base_somente_disp!$A:$J,10,FALSE),0)</f>
        <v>0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Não</v>
      </c>
      <c r="Y907" t="str">
        <f t="shared" si="90"/>
        <v>Não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1289</v>
      </c>
      <c r="E908">
        <f>IFERROR(VLOOKUP(A908,[1]Monitoramento_Base_somente_disp!$A:$J,8,FALSE),0)</f>
        <v>22397971</v>
      </c>
      <c r="F908">
        <f>IFERROR(VLOOKUP(A908,[1]Monitoramento_Base_somente_disp!$A:$J,9,FALSE),0)</f>
        <v>0</v>
      </c>
      <c r="G908">
        <f>IFERROR(VLOOKUP(A908,[1]Monitoramento_Base_somente_disp!$A:$J,10,FALSE),0)</f>
        <v>0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Não</v>
      </c>
      <c r="Y908" t="str">
        <f t="shared" si="90"/>
        <v>Não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0</v>
      </c>
      <c r="E909">
        <f>IFERROR(VLOOKUP(A909,[1]Monitoramento_Base_somente_disp!$A:$J,8,FALSE),0)</f>
        <v>2000370</v>
      </c>
      <c r="F909">
        <f>IFERROR(VLOOKUP(A909,[1]Monitoramento_Base_somente_disp!$A:$J,9,FALSE),0)</f>
        <v>0</v>
      </c>
      <c r="G909">
        <f>IFERROR(VLOOKUP(A909,[1]Monitoramento_Base_somente_disp!$A:$J,10,FALSE),0)</f>
        <v>0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Não</v>
      </c>
      <c r="W909" t="str">
        <f t="shared" si="88"/>
        <v>Sim</v>
      </c>
      <c r="X909" t="str">
        <f t="shared" si="89"/>
        <v>Não</v>
      </c>
      <c r="Y909" t="str">
        <f t="shared" si="90"/>
        <v>Não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42331</v>
      </c>
      <c r="E910">
        <f>IFERROR(VLOOKUP(A910,[1]Monitoramento_Base_somente_disp!$A:$J,8,FALSE),0)</f>
        <v>6774289</v>
      </c>
      <c r="F910">
        <f>IFERROR(VLOOKUP(A910,[1]Monitoramento_Base_somente_disp!$A:$J,9,FALSE),0)</f>
        <v>0</v>
      </c>
      <c r="G910">
        <f>IFERROR(VLOOKUP(A910,[1]Monitoramento_Base_somente_disp!$A:$J,10,FALSE),0)</f>
        <v>0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Não</v>
      </c>
      <c r="Y910" t="str">
        <f t="shared" si="90"/>
        <v>Não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56269200</v>
      </c>
      <c r="F911">
        <f>IFERROR(VLOOKUP(A911,[1]Monitoramento_Base_somente_disp!$A:$J,9,FALSE),0)</f>
        <v>0</v>
      </c>
      <c r="G911">
        <f>IFERROR(VLOOKUP(A911,[1]Monitoramento_Base_somente_disp!$A:$J,10,FALSE),0)</f>
        <v>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Não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1608885</v>
      </c>
      <c r="F912">
        <f>IFERROR(VLOOKUP(A912,[1]Monitoramento_Base_somente_disp!$A:$J,9,FALSE),0)</f>
        <v>0</v>
      </c>
      <c r="G912">
        <f>IFERROR(VLOOKUP(A912,[1]Monitoramento_Base_somente_disp!$A:$J,10,FALSE),0)</f>
        <v>0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Não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2366865</v>
      </c>
      <c r="F913">
        <f>IFERROR(VLOOKUP(A913,[1]Monitoramento_Base_somente_disp!$A:$J,9,FALSE),0)</f>
        <v>0</v>
      </c>
      <c r="G913">
        <f>IFERROR(VLOOKUP(A913,[1]Monitoramento_Base_somente_disp!$A:$J,10,FALSE),0)</f>
        <v>0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Não</v>
      </c>
      <c r="Y913" t="str">
        <f t="shared" si="90"/>
        <v>Não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148</v>
      </c>
      <c r="E914">
        <f>IFERROR(VLOOKUP(A914,[1]Monitoramento_Base_somente_disp!$A:$J,8,FALSE),0)</f>
        <v>356278</v>
      </c>
      <c r="F914">
        <f>IFERROR(VLOOKUP(A914,[1]Monitoramento_Base_somente_disp!$A:$J,9,FALSE),0)</f>
        <v>0</v>
      </c>
      <c r="G914">
        <f>IFERROR(VLOOKUP(A914,[1]Monitoramento_Base_somente_disp!$A:$J,10,FALSE),0)</f>
        <v>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Sim</v>
      </c>
      <c r="W914" t="str">
        <f t="shared" si="88"/>
        <v>Sim</v>
      </c>
      <c r="X914" t="str">
        <f t="shared" si="89"/>
        <v>Não</v>
      </c>
      <c r="Y914" t="str">
        <f t="shared" si="90"/>
        <v>Não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416</v>
      </c>
      <c r="E915">
        <f>IFERROR(VLOOKUP(A915,[1]Monitoramento_Base_somente_disp!$A:$J,8,FALSE),0)</f>
        <v>1783211</v>
      </c>
      <c r="F915">
        <f>IFERROR(VLOOKUP(A915,[1]Monitoramento_Base_somente_disp!$A:$J,9,FALSE),0)</f>
        <v>0</v>
      </c>
      <c r="G915">
        <f>IFERROR(VLOOKUP(A915,[1]Monitoramento_Base_somente_disp!$A:$J,10,FALSE),0)</f>
        <v>0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Não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13603</v>
      </c>
      <c r="E916">
        <f>IFERROR(VLOOKUP(A916,[1]Monitoramento_Base_somente_disp!$A:$J,8,FALSE),0)</f>
        <v>2838123</v>
      </c>
      <c r="F916">
        <f>IFERROR(VLOOKUP(A916,[1]Monitoramento_Base_somente_disp!$A:$J,9,FALSE),0)</f>
        <v>0</v>
      </c>
      <c r="G916">
        <f>IFERROR(VLOOKUP(A916,[1]Monitoramento_Base_somente_disp!$A:$J,10,FALSE),0)</f>
        <v>0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Não</v>
      </c>
      <c r="Y916" t="str">
        <f t="shared" si="90"/>
        <v>Não</v>
      </c>
    </row>
    <row r="917" spans="1:25" x14ac:dyDescent="0.25">
      <c r="A917" s="5">
        <v>250250</v>
      </c>
      <c r="B917">
        <f>IFERROR(VLOOKUP(A917,[1]Monitoramento_Base_somente_disp!$A:$J,5,FALSE),0)</f>
        <v>49721</v>
      </c>
      <c r="C917">
        <f>IFERROR(VLOOKUP(A917,[1]Monitoramento_Base_somente_disp!$A:$J,6,FALSE),0)</f>
        <v>10381209</v>
      </c>
      <c r="D917">
        <f>IFERROR(VLOOKUP(A917,[1]Monitoramento_Base_somente_disp!$A:$J,7,FALSE),0)</f>
        <v>26741</v>
      </c>
      <c r="E917">
        <f>IFERROR(VLOOKUP(A917,[1]Monitoramento_Base_somente_disp!$A:$J,8,FALSE),0)</f>
        <v>4863069</v>
      </c>
      <c r="F917">
        <f>IFERROR(VLOOKUP(A917,[1]Monitoramento_Base_somente_disp!$A:$J,9,FALSE),0)</f>
        <v>0</v>
      </c>
      <c r="G917">
        <f>IFERROR(VLOOKUP(A917,[1]Monitoramento_Base_somente_disp!$A:$J,10,FALSE),0)</f>
        <v>0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Não</v>
      </c>
      <c r="Y917" t="str">
        <f t="shared" si="90"/>
        <v>Não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11746</v>
      </c>
      <c r="E918">
        <f>IFERROR(VLOOKUP(A918,[1]Monitoramento_Base_somente_disp!$A:$J,8,FALSE),0)</f>
        <v>948340</v>
      </c>
      <c r="F918">
        <f>IFERROR(VLOOKUP(A918,[1]Monitoramento_Base_somente_disp!$A:$J,9,FALSE),0)</f>
        <v>0</v>
      </c>
      <c r="G918">
        <f>IFERROR(VLOOKUP(A918,[1]Monitoramento_Base_somente_disp!$A:$J,10,FALSE),0)</f>
        <v>0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Não</v>
      </c>
      <c r="Y918" t="str">
        <f t="shared" si="90"/>
        <v>Não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0</v>
      </c>
      <c r="E919">
        <f>IFERROR(VLOOKUP(A919,[1]Monitoramento_Base_somente_disp!$A:$J,8,FALSE),0)</f>
        <v>3215151</v>
      </c>
      <c r="F919">
        <f>IFERROR(VLOOKUP(A919,[1]Monitoramento_Base_somente_disp!$A:$J,9,FALSE),0)</f>
        <v>0</v>
      </c>
      <c r="G919">
        <f>IFERROR(VLOOKUP(A919,[1]Monitoramento_Base_somente_disp!$A:$J,10,FALSE),0)</f>
        <v>0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Não</v>
      </c>
      <c r="W919" t="str">
        <f t="shared" si="88"/>
        <v>Sim</v>
      </c>
      <c r="X919" t="str">
        <f t="shared" si="89"/>
        <v>Não</v>
      </c>
      <c r="Y919" t="str">
        <f t="shared" si="90"/>
        <v>Não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98100</v>
      </c>
      <c r="F920">
        <f>IFERROR(VLOOKUP(A920,[1]Monitoramento_Base_somente_disp!$A:$J,9,FALSE),0)</f>
        <v>0</v>
      </c>
      <c r="G920">
        <f>IFERROR(VLOOKUP(A920,[1]Monitoramento_Base_somente_disp!$A:$J,10,FALSE),0)</f>
        <v>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Não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13466</v>
      </c>
      <c r="E921">
        <f>IFERROR(VLOOKUP(A921,[1]Monitoramento_Base_somente_disp!$A:$J,8,FALSE),0)</f>
        <v>4446476</v>
      </c>
      <c r="F921">
        <f>IFERROR(VLOOKUP(A921,[1]Monitoramento_Base_somente_disp!$A:$J,9,FALSE),0)</f>
        <v>0</v>
      </c>
      <c r="G921">
        <f>IFERROR(VLOOKUP(A921,[1]Monitoramento_Base_somente_disp!$A:$J,10,FALSE),0)</f>
        <v>0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Não</v>
      </c>
      <c r="Y921" t="str">
        <f t="shared" si="90"/>
        <v>Não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0</v>
      </c>
      <c r="E922">
        <f>IFERROR(VLOOKUP(A922,[1]Monitoramento_Base_somente_disp!$A:$J,8,FALSE),0)</f>
        <v>793305</v>
      </c>
      <c r="F922">
        <f>IFERROR(VLOOKUP(A922,[1]Monitoramento_Base_somente_disp!$A:$J,9,FALSE),0)</f>
        <v>0</v>
      </c>
      <c r="G922">
        <f>IFERROR(VLOOKUP(A922,[1]Monitoramento_Base_somente_disp!$A:$J,10,FALSE),0)</f>
        <v>0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Não</v>
      </c>
      <c r="W922" t="str">
        <f t="shared" si="88"/>
        <v>Sim</v>
      </c>
      <c r="X922" t="str">
        <f t="shared" si="89"/>
        <v>Não</v>
      </c>
      <c r="Y922" t="str">
        <f t="shared" si="90"/>
        <v>Não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1499</v>
      </c>
      <c r="E923">
        <f>IFERROR(VLOOKUP(A923,[1]Monitoramento_Base_somente_disp!$A:$J,8,FALSE),0)</f>
        <v>176168</v>
      </c>
      <c r="F923">
        <f>IFERROR(VLOOKUP(A923,[1]Monitoramento_Base_somente_disp!$A:$J,9,FALSE),0)</f>
        <v>0</v>
      </c>
      <c r="G923">
        <f>IFERROR(VLOOKUP(A923,[1]Monitoramento_Base_somente_disp!$A:$J,10,FALSE),0)</f>
        <v>0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Não</v>
      </c>
      <c r="Y923" t="str">
        <f t="shared" si="90"/>
        <v>Não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18111</v>
      </c>
      <c r="E924">
        <f>IFERROR(VLOOKUP(A924,[1]Monitoramento_Base_somente_disp!$A:$J,8,FALSE),0)</f>
        <v>6928024</v>
      </c>
      <c r="F924">
        <f>IFERROR(VLOOKUP(A924,[1]Monitoramento_Base_somente_disp!$A:$J,9,FALSE),0)</f>
        <v>0</v>
      </c>
      <c r="G924">
        <f>IFERROR(VLOOKUP(A924,[1]Monitoramento_Base_somente_disp!$A:$J,10,FALSE),0)</f>
        <v>0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Não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23367</v>
      </c>
      <c r="E925">
        <f>IFERROR(VLOOKUP(A925,[1]Monitoramento_Base_somente_disp!$A:$J,8,FALSE),0)</f>
        <v>3709932</v>
      </c>
      <c r="F925">
        <f>IFERROR(VLOOKUP(A925,[1]Monitoramento_Base_somente_disp!$A:$J,9,FALSE),0)</f>
        <v>0</v>
      </c>
      <c r="G925">
        <f>IFERROR(VLOOKUP(A925,[1]Monitoramento_Base_somente_disp!$A:$J,10,FALSE),0)</f>
        <v>0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Não</v>
      </c>
      <c r="Y925" t="str">
        <f t="shared" si="90"/>
        <v>Não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2208</v>
      </c>
      <c r="E926">
        <f>IFERROR(VLOOKUP(A926,[1]Monitoramento_Base_somente_disp!$A:$J,8,FALSE),0)</f>
        <v>672211</v>
      </c>
      <c r="F926">
        <f>IFERROR(VLOOKUP(A926,[1]Monitoramento_Base_somente_disp!$A:$J,9,FALSE),0)</f>
        <v>0</v>
      </c>
      <c r="G926">
        <f>IFERROR(VLOOKUP(A926,[1]Monitoramento_Base_somente_disp!$A:$J,10,FALSE),0)</f>
        <v>0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Não</v>
      </c>
      <c r="Y926" t="str">
        <f t="shared" si="90"/>
        <v>Não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11536</v>
      </c>
      <c r="E928">
        <f>IFERROR(VLOOKUP(A928,[1]Monitoramento_Base_somente_disp!$A:$J,8,FALSE),0)</f>
        <v>1214083</v>
      </c>
      <c r="F928">
        <f>IFERROR(VLOOKUP(A928,[1]Monitoramento_Base_somente_disp!$A:$J,9,FALSE),0)</f>
        <v>0</v>
      </c>
      <c r="G928">
        <f>IFERROR(VLOOKUP(A928,[1]Monitoramento_Base_somente_disp!$A:$J,10,FALSE),0)</f>
        <v>0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Não</v>
      </c>
      <c r="Y928" t="str">
        <f t="shared" si="90"/>
        <v>Não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844845</v>
      </c>
      <c r="F929">
        <f>IFERROR(VLOOKUP(A929,[1]Monitoramento_Base_somente_disp!$A:$J,9,FALSE),0)</f>
        <v>0</v>
      </c>
      <c r="G929">
        <f>IFERROR(VLOOKUP(A929,[1]Monitoramento_Base_somente_disp!$A:$J,10,FALSE),0)</f>
        <v>0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Não</v>
      </c>
      <c r="Y929" t="str">
        <f t="shared" si="90"/>
        <v>Não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4274</v>
      </c>
      <c r="E930">
        <f>IFERROR(VLOOKUP(A930,[1]Monitoramento_Base_somente_disp!$A:$J,8,FALSE),0)</f>
        <v>540384</v>
      </c>
      <c r="F930">
        <f>IFERROR(VLOOKUP(A930,[1]Monitoramento_Base_somente_disp!$A:$J,9,FALSE),0)</f>
        <v>0</v>
      </c>
      <c r="G930">
        <f>IFERROR(VLOOKUP(A930,[1]Monitoramento_Base_somente_disp!$A:$J,10,FALSE),0)</f>
        <v>0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Não</v>
      </c>
      <c r="Y930" t="str">
        <f t="shared" si="90"/>
        <v>Não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16977</v>
      </c>
      <c r="E931">
        <f>IFERROR(VLOOKUP(A931,[1]Monitoramento_Base_somente_disp!$A:$J,8,FALSE),0)</f>
        <v>2610590</v>
      </c>
      <c r="F931">
        <f>IFERROR(VLOOKUP(A931,[1]Monitoramento_Base_somente_disp!$A:$J,9,FALSE),0)</f>
        <v>0</v>
      </c>
      <c r="G931">
        <f>IFERROR(VLOOKUP(A931,[1]Monitoramento_Base_somente_disp!$A:$J,10,FALSE),0)</f>
        <v>0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Não</v>
      </c>
      <c r="Y931" t="str">
        <f t="shared" si="90"/>
        <v>Não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37720</v>
      </c>
      <c r="E932">
        <f>IFERROR(VLOOKUP(A932,[1]Monitoramento_Base_somente_disp!$A:$J,8,FALSE),0)</f>
        <v>6184530</v>
      </c>
      <c r="F932">
        <f>IFERROR(VLOOKUP(A932,[1]Monitoramento_Base_somente_disp!$A:$J,9,FALSE),0)</f>
        <v>0</v>
      </c>
      <c r="G932">
        <f>IFERROR(VLOOKUP(A932,[1]Monitoramento_Base_somente_disp!$A:$J,10,FALSE),0)</f>
        <v>0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Não</v>
      </c>
      <c r="Y932" t="str">
        <f t="shared" si="90"/>
        <v>Não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9085</v>
      </c>
      <c r="E933">
        <f>IFERROR(VLOOKUP(A933,[1]Monitoramento_Base_somente_disp!$A:$J,8,FALSE),0)</f>
        <v>609710</v>
      </c>
      <c r="F933">
        <f>IFERROR(VLOOKUP(A933,[1]Monitoramento_Base_somente_disp!$A:$J,9,FALSE),0)</f>
        <v>0</v>
      </c>
      <c r="G933">
        <f>IFERROR(VLOOKUP(A933,[1]Monitoramento_Base_somente_disp!$A:$J,10,FALSE),0)</f>
        <v>0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Não</v>
      </c>
      <c r="Y933" t="str">
        <f t="shared" si="90"/>
        <v>Não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3384</v>
      </c>
      <c r="E934">
        <f>IFERROR(VLOOKUP(A934,[1]Monitoramento_Base_somente_disp!$A:$J,8,FALSE),0)</f>
        <v>2561140</v>
      </c>
      <c r="F934">
        <f>IFERROR(VLOOKUP(A934,[1]Monitoramento_Base_somente_disp!$A:$J,9,FALSE),0)</f>
        <v>0</v>
      </c>
      <c r="G934">
        <f>IFERROR(VLOOKUP(A934,[1]Monitoramento_Base_somente_disp!$A:$J,10,FALSE),0)</f>
        <v>0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Não</v>
      </c>
      <c r="Y934" t="str">
        <f t="shared" si="90"/>
        <v>Não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25316</v>
      </c>
      <c r="E935">
        <f>IFERROR(VLOOKUP(A935,[1]Monitoramento_Base_somente_disp!$A:$J,8,FALSE),0)</f>
        <v>2918767</v>
      </c>
      <c r="F935">
        <f>IFERROR(VLOOKUP(A935,[1]Monitoramento_Base_somente_disp!$A:$J,9,FALSE),0)</f>
        <v>0</v>
      </c>
      <c r="G935">
        <f>IFERROR(VLOOKUP(A935,[1]Monitoramento_Base_somente_disp!$A:$J,10,FALSE),0)</f>
        <v>0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Não</v>
      </c>
      <c r="Y935" t="str">
        <f t="shared" si="90"/>
        <v>Não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7237</v>
      </c>
      <c r="E936">
        <f>IFERROR(VLOOKUP(A936,[1]Monitoramento_Base_somente_disp!$A:$J,8,FALSE),0)</f>
        <v>468971</v>
      </c>
      <c r="F936">
        <f>IFERROR(VLOOKUP(A936,[1]Monitoramento_Base_somente_disp!$A:$J,9,FALSE),0)</f>
        <v>0</v>
      </c>
      <c r="G936">
        <f>IFERROR(VLOOKUP(A936,[1]Monitoramento_Base_somente_disp!$A:$J,10,FALSE),0)</f>
        <v>0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Não</v>
      </c>
      <c r="Y936" t="str">
        <f t="shared" si="90"/>
        <v>Não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330420</v>
      </c>
      <c r="F937">
        <f>IFERROR(VLOOKUP(A937,[1]Monitoramento_Base_somente_disp!$A:$J,9,FALSE),0)</f>
        <v>0</v>
      </c>
      <c r="G937">
        <f>IFERROR(VLOOKUP(A937,[1]Monitoramento_Base_somente_disp!$A:$J,10,FALSE),0)</f>
        <v>0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Não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24300</v>
      </c>
      <c r="F938">
        <f>IFERROR(VLOOKUP(A938,[1]Monitoramento_Base_somente_disp!$A:$J,9,FALSE),0)</f>
        <v>0</v>
      </c>
      <c r="G938">
        <f>IFERROR(VLOOKUP(A938,[1]Monitoramento_Base_somente_disp!$A:$J,10,FALSE),0)</f>
        <v>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Não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3970</v>
      </c>
      <c r="E939">
        <f>IFERROR(VLOOKUP(A939,[1]Monitoramento_Base_somente_disp!$A:$J,8,FALSE),0)</f>
        <v>1007597</v>
      </c>
      <c r="F939">
        <f>IFERROR(VLOOKUP(A939,[1]Monitoramento_Base_somente_disp!$A:$J,9,FALSE),0)</f>
        <v>0</v>
      </c>
      <c r="G939">
        <f>IFERROR(VLOOKUP(A939,[1]Monitoramento_Base_somente_disp!$A:$J,10,FALSE),0)</f>
        <v>0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Não</v>
      </c>
      <c r="Y939" t="str">
        <f t="shared" si="90"/>
        <v>Não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953</v>
      </c>
      <c r="E940">
        <f>IFERROR(VLOOKUP(A940,[1]Monitoramento_Base_somente_disp!$A:$J,8,FALSE),0)</f>
        <v>2821189</v>
      </c>
      <c r="F940">
        <f>IFERROR(VLOOKUP(A940,[1]Monitoramento_Base_somente_disp!$A:$J,9,FALSE),0)</f>
        <v>0</v>
      </c>
      <c r="G940">
        <f>IFERROR(VLOOKUP(A940,[1]Monitoramento_Base_somente_disp!$A:$J,10,FALSE),0)</f>
        <v>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Não</v>
      </c>
      <c r="Y940" t="str">
        <f t="shared" si="90"/>
        <v>Não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1841730</v>
      </c>
      <c r="F941">
        <f>IFERROR(VLOOKUP(A941,[1]Monitoramento_Base_somente_disp!$A:$J,9,FALSE),0)</f>
        <v>0</v>
      </c>
      <c r="G941">
        <f>IFERROR(VLOOKUP(A941,[1]Monitoramento_Base_somente_disp!$A:$J,10,FALSE),0)</f>
        <v>0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Não</v>
      </c>
    </row>
    <row r="942" spans="1:25" x14ac:dyDescent="0.25">
      <c r="A942" s="5">
        <v>250535</v>
      </c>
      <c r="B942">
        <f>IFERROR(VLOOKUP(A942,[1]Monitoramento_Base_somente_disp!$A:$J,5,FALSE),0)</f>
        <v>49866</v>
      </c>
      <c r="C942">
        <f>IFERROR(VLOOKUP(A942,[1]Monitoramento_Base_somente_disp!$A:$J,6,FALSE),0)</f>
        <v>6211706</v>
      </c>
      <c r="D942">
        <f>IFERROR(VLOOKUP(A942,[1]Monitoramento_Base_somente_disp!$A:$J,7,FALSE),0)</f>
        <v>29035</v>
      </c>
      <c r="E942">
        <f>IFERROR(VLOOKUP(A942,[1]Monitoramento_Base_somente_disp!$A:$J,8,FALSE),0)</f>
        <v>3424217</v>
      </c>
      <c r="F942">
        <f>IFERROR(VLOOKUP(A942,[1]Monitoramento_Base_somente_disp!$A:$J,9,FALSE),0)</f>
        <v>0</v>
      </c>
      <c r="G942">
        <f>IFERROR(VLOOKUP(A942,[1]Monitoramento_Base_somente_disp!$A:$J,10,FALSE),0)</f>
        <v>0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Não</v>
      </c>
      <c r="Y942" t="str">
        <f t="shared" si="90"/>
        <v>Não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640</v>
      </c>
      <c r="E943">
        <f>IFERROR(VLOOKUP(A943,[1]Monitoramento_Base_somente_disp!$A:$J,8,FALSE),0)</f>
        <v>84532040</v>
      </c>
      <c r="F943">
        <f>IFERROR(VLOOKUP(A943,[1]Monitoramento_Base_somente_disp!$A:$J,9,FALSE),0)</f>
        <v>0</v>
      </c>
      <c r="G943">
        <f>IFERROR(VLOOKUP(A943,[1]Monitoramento_Base_somente_disp!$A:$J,10,FALSE),0)</f>
        <v>0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Não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16489</v>
      </c>
      <c r="E944">
        <f>IFERROR(VLOOKUP(A944,[1]Monitoramento_Base_somente_disp!$A:$J,8,FALSE),0)</f>
        <v>1711619</v>
      </c>
      <c r="F944">
        <f>IFERROR(VLOOKUP(A944,[1]Monitoramento_Base_somente_disp!$A:$J,9,FALSE),0)</f>
        <v>0</v>
      </c>
      <c r="G944">
        <f>IFERROR(VLOOKUP(A944,[1]Monitoramento_Base_somente_disp!$A:$J,10,FALSE),0)</f>
        <v>0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Não</v>
      </c>
      <c r="Y944" t="str">
        <f t="shared" si="90"/>
        <v>Não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10251</v>
      </c>
      <c r="E945">
        <f>IFERROR(VLOOKUP(A945,[1]Monitoramento_Base_somente_disp!$A:$J,8,FALSE),0)</f>
        <v>1683786</v>
      </c>
      <c r="F945">
        <f>IFERROR(VLOOKUP(A945,[1]Monitoramento_Base_somente_disp!$A:$J,9,FALSE),0)</f>
        <v>0</v>
      </c>
      <c r="G945">
        <f>IFERROR(VLOOKUP(A945,[1]Monitoramento_Base_somente_disp!$A:$J,10,FALSE),0)</f>
        <v>0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Não</v>
      </c>
      <c r="Y945" t="str">
        <f t="shared" si="90"/>
        <v>Não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0</v>
      </c>
      <c r="E946">
        <f>IFERROR(VLOOKUP(A946,[1]Monitoramento_Base_somente_disp!$A:$J,8,FALSE),0)</f>
        <v>6755220</v>
      </c>
      <c r="F946">
        <f>IFERROR(VLOOKUP(A946,[1]Monitoramento_Base_somente_disp!$A:$J,9,FALSE),0)</f>
        <v>0</v>
      </c>
      <c r="G946">
        <f>IFERROR(VLOOKUP(A946,[1]Monitoramento_Base_somente_disp!$A:$J,10,FALSE),0)</f>
        <v>0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Não</v>
      </c>
      <c r="W946" t="str">
        <f t="shared" si="88"/>
        <v>Sim</v>
      </c>
      <c r="X946" t="str">
        <f t="shared" si="89"/>
        <v>Não</v>
      </c>
      <c r="Y946" t="str">
        <f t="shared" si="90"/>
        <v>Não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30225</v>
      </c>
      <c r="E947">
        <f>IFERROR(VLOOKUP(A947,[1]Monitoramento_Base_somente_disp!$A:$J,8,FALSE),0)</f>
        <v>1906649</v>
      </c>
      <c r="F947">
        <f>IFERROR(VLOOKUP(A947,[1]Monitoramento_Base_somente_disp!$A:$J,9,FALSE),0)</f>
        <v>0</v>
      </c>
      <c r="G947">
        <f>IFERROR(VLOOKUP(A947,[1]Monitoramento_Base_somente_disp!$A:$J,10,FALSE),0)</f>
        <v>0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Não</v>
      </c>
      <c r="Y947" t="str">
        <f t="shared" si="90"/>
        <v>Não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0</v>
      </c>
      <c r="E948">
        <f>IFERROR(VLOOKUP(A948,[1]Monitoramento_Base_somente_disp!$A:$J,8,FALSE),0)</f>
        <v>1622925</v>
      </c>
      <c r="F948">
        <f>IFERROR(VLOOKUP(A948,[1]Monitoramento_Base_somente_disp!$A:$J,9,FALSE),0)</f>
        <v>0</v>
      </c>
      <c r="G948">
        <f>IFERROR(VLOOKUP(A948,[1]Monitoramento_Base_somente_disp!$A:$J,10,FALSE),0)</f>
        <v>0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Não</v>
      </c>
      <c r="W948" t="str">
        <f t="shared" si="88"/>
        <v>Sim</v>
      </c>
      <c r="X948" t="str">
        <f t="shared" si="89"/>
        <v>Não</v>
      </c>
      <c r="Y948" t="str">
        <f t="shared" si="90"/>
        <v>Não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23810</v>
      </c>
      <c r="E949">
        <f>IFERROR(VLOOKUP(A949,[1]Monitoramento_Base_somente_disp!$A:$J,8,FALSE),0)</f>
        <v>612923</v>
      </c>
      <c r="F949">
        <f>IFERROR(VLOOKUP(A949,[1]Monitoramento_Base_somente_disp!$A:$J,9,FALSE),0)</f>
        <v>0</v>
      </c>
      <c r="G949">
        <f>IFERROR(VLOOKUP(A949,[1]Monitoramento_Base_somente_disp!$A:$J,10,FALSE),0)</f>
        <v>0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Não</v>
      </c>
      <c r="Y949" t="str">
        <f t="shared" si="90"/>
        <v>Não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133800</v>
      </c>
      <c r="F950">
        <f>IFERROR(VLOOKUP(A950,[1]Monitoramento_Base_somente_disp!$A:$J,9,FALSE),0)</f>
        <v>0</v>
      </c>
      <c r="G950">
        <f>IFERROR(VLOOKUP(A950,[1]Monitoramento_Base_somente_disp!$A:$J,10,FALSE),0)</f>
        <v>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Não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397</v>
      </c>
      <c r="E951">
        <f>IFERROR(VLOOKUP(A951,[1]Monitoramento_Base_somente_disp!$A:$J,8,FALSE),0)</f>
        <v>4838493</v>
      </c>
      <c r="F951">
        <f>IFERROR(VLOOKUP(A951,[1]Monitoramento_Base_somente_disp!$A:$J,9,FALSE),0)</f>
        <v>0</v>
      </c>
      <c r="G951">
        <f>IFERROR(VLOOKUP(A951,[1]Monitoramento_Base_somente_disp!$A:$J,10,FALSE),0)</f>
        <v>0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Sim</v>
      </c>
      <c r="W951" t="str">
        <f t="shared" si="88"/>
        <v>Sim</v>
      </c>
      <c r="X951" t="str">
        <f t="shared" si="89"/>
        <v>Não</v>
      </c>
      <c r="Y951" t="str">
        <f t="shared" si="90"/>
        <v>Não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47490</v>
      </c>
      <c r="E952">
        <f>IFERROR(VLOOKUP(A952,[1]Monitoramento_Base_somente_disp!$A:$J,8,FALSE),0)</f>
        <v>2688218</v>
      </c>
      <c r="F952">
        <f>IFERROR(VLOOKUP(A952,[1]Monitoramento_Base_somente_disp!$A:$J,9,FALSE),0)</f>
        <v>0</v>
      </c>
      <c r="G952">
        <f>IFERROR(VLOOKUP(A952,[1]Monitoramento_Base_somente_disp!$A:$J,10,FALSE),0)</f>
        <v>0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Não</v>
      </c>
      <c r="Y952" t="str">
        <f t="shared" si="90"/>
        <v>Não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7440</v>
      </c>
      <c r="E953">
        <f>IFERROR(VLOOKUP(A953,[1]Monitoramento_Base_somente_disp!$A:$J,8,FALSE),0)</f>
        <v>378319</v>
      </c>
      <c r="F953">
        <f>IFERROR(VLOOKUP(A953,[1]Monitoramento_Base_somente_disp!$A:$J,9,FALSE),0)</f>
        <v>0</v>
      </c>
      <c r="G953">
        <f>IFERROR(VLOOKUP(A953,[1]Monitoramento_Base_somente_disp!$A:$J,10,FALSE),0)</f>
        <v>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Não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2304045</v>
      </c>
      <c r="F954">
        <f>IFERROR(VLOOKUP(A954,[1]Monitoramento_Base_somente_disp!$A:$J,9,FALSE),0)</f>
        <v>0</v>
      </c>
      <c r="G954">
        <f>IFERROR(VLOOKUP(A954,[1]Monitoramento_Base_somente_disp!$A:$J,10,FALSE),0)</f>
        <v>0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Não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7021</v>
      </c>
      <c r="E955">
        <f>IFERROR(VLOOKUP(A955,[1]Monitoramento_Base_somente_disp!$A:$J,8,FALSE),0)</f>
        <v>1337091</v>
      </c>
      <c r="F955">
        <f>IFERROR(VLOOKUP(A955,[1]Monitoramento_Base_somente_disp!$A:$J,9,FALSE),0)</f>
        <v>0</v>
      </c>
      <c r="G955">
        <f>IFERROR(VLOOKUP(A955,[1]Monitoramento_Base_somente_disp!$A:$J,10,FALSE),0)</f>
        <v>0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Não</v>
      </c>
      <c r="Y955" t="str">
        <f t="shared" si="90"/>
        <v>Não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18427</v>
      </c>
      <c r="E956">
        <f>IFERROR(VLOOKUP(A956,[1]Monitoramento_Base_somente_disp!$A:$J,8,FALSE),0)</f>
        <v>5473968</v>
      </c>
      <c r="F956">
        <f>IFERROR(VLOOKUP(A956,[1]Monitoramento_Base_somente_disp!$A:$J,9,FALSE),0)</f>
        <v>0</v>
      </c>
      <c r="G956">
        <f>IFERROR(VLOOKUP(A956,[1]Monitoramento_Base_somente_disp!$A:$J,10,FALSE),0)</f>
        <v>0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Não</v>
      </c>
      <c r="Y956" t="str">
        <f t="shared" si="90"/>
        <v>Não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109253</v>
      </c>
      <c r="E957">
        <f>IFERROR(VLOOKUP(A957,[1]Monitoramento_Base_somente_disp!$A:$J,8,FALSE),0)</f>
        <v>16734593</v>
      </c>
      <c r="F957">
        <f>IFERROR(VLOOKUP(A957,[1]Monitoramento_Base_somente_disp!$A:$J,9,FALSE),0)</f>
        <v>0</v>
      </c>
      <c r="G957">
        <f>IFERROR(VLOOKUP(A957,[1]Monitoramento_Base_somente_disp!$A:$J,10,FALSE),0)</f>
        <v>0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Não</v>
      </c>
      <c r="Y957" t="str">
        <f t="shared" si="90"/>
        <v>Não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28508</v>
      </c>
      <c r="E958">
        <f>IFERROR(VLOOKUP(A958,[1]Monitoramento_Base_somente_disp!$A:$J,8,FALSE),0)</f>
        <v>4732373</v>
      </c>
      <c r="F958">
        <f>IFERROR(VLOOKUP(A958,[1]Monitoramento_Base_somente_disp!$A:$J,9,FALSE),0)</f>
        <v>0</v>
      </c>
      <c r="G958">
        <f>IFERROR(VLOOKUP(A958,[1]Monitoramento_Base_somente_disp!$A:$J,10,FALSE),0)</f>
        <v>0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Não</v>
      </c>
      <c r="Y958" t="str">
        <f t="shared" si="90"/>
        <v>Não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69761</v>
      </c>
      <c r="E959">
        <f>IFERROR(VLOOKUP(A959,[1]Monitoramento_Base_somente_disp!$A:$J,8,FALSE),0)</f>
        <v>20596441</v>
      </c>
      <c r="F959">
        <f>IFERROR(VLOOKUP(A959,[1]Monitoramento_Base_somente_disp!$A:$J,9,FALSE),0)</f>
        <v>0</v>
      </c>
      <c r="G959">
        <f>IFERROR(VLOOKUP(A959,[1]Monitoramento_Base_somente_disp!$A:$J,10,FALSE),0)</f>
        <v>0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Não</v>
      </c>
      <c r="Y959" t="str">
        <f t="shared" si="90"/>
        <v>Não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59984</v>
      </c>
      <c r="E960">
        <f>IFERROR(VLOOKUP(A960,[1]Monitoramento_Base_somente_disp!$A:$J,8,FALSE),0)</f>
        <v>9114973</v>
      </c>
      <c r="F960">
        <f>IFERROR(VLOOKUP(A960,[1]Monitoramento_Base_somente_disp!$A:$J,9,FALSE),0)</f>
        <v>0</v>
      </c>
      <c r="G960">
        <f>IFERROR(VLOOKUP(A960,[1]Monitoramento_Base_somente_disp!$A:$J,10,FALSE),0)</f>
        <v>0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Não</v>
      </c>
      <c r="Y960" t="str">
        <f t="shared" si="90"/>
        <v>Não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56174</v>
      </c>
      <c r="E961">
        <f>IFERROR(VLOOKUP(A961,[1]Monitoramento_Base_somente_disp!$A:$J,8,FALSE),0)</f>
        <v>4979516</v>
      </c>
      <c r="F961">
        <f>IFERROR(VLOOKUP(A961,[1]Monitoramento_Base_somente_disp!$A:$J,9,FALSE),0)</f>
        <v>0</v>
      </c>
      <c r="G961">
        <f>IFERROR(VLOOKUP(A961,[1]Monitoramento_Base_somente_disp!$A:$J,10,FALSE),0)</f>
        <v>0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Não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2870</v>
      </c>
      <c r="E962">
        <f>IFERROR(VLOOKUP(A962,[1]Monitoramento_Base_somente_disp!$A:$J,8,FALSE),0)</f>
        <v>486355</v>
      </c>
      <c r="F962">
        <f>IFERROR(VLOOKUP(A962,[1]Monitoramento_Base_somente_disp!$A:$J,9,FALSE),0)</f>
        <v>0</v>
      </c>
      <c r="G962">
        <f>IFERROR(VLOOKUP(A962,[1]Monitoramento_Base_somente_disp!$A:$J,10,FALSE),0)</f>
        <v>0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Não</v>
      </c>
      <c r="Y962" t="str">
        <f t="shared" si="90"/>
        <v>Não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35677</v>
      </c>
      <c r="E963">
        <f>IFERROR(VLOOKUP(A963,[1]Monitoramento_Base_somente_disp!$A:$J,8,FALSE),0)</f>
        <v>1637319</v>
      </c>
      <c r="F963">
        <f>IFERROR(VLOOKUP(A963,[1]Monitoramento_Base_somente_disp!$A:$J,9,FALSE),0)</f>
        <v>0</v>
      </c>
      <c r="G963">
        <f>IFERROR(VLOOKUP(A963,[1]Monitoramento_Base_somente_disp!$A:$J,10,FALSE),0)</f>
        <v>0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Não</v>
      </c>
      <c r="Y963" t="str">
        <f t="shared" si="90"/>
        <v>Não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51266</v>
      </c>
      <c r="E964">
        <f>IFERROR(VLOOKUP(A964,[1]Monitoramento_Base_somente_disp!$A:$J,8,FALSE),0)</f>
        <v>11079761</v>
      </c>
      <c r="F964">
        <f>IFERROR(VLOOKUP(A964,[1]Monitoramento_Base_somente_disp!$A:$J,9,FALSE),0)</f>
        <v>0</v>
      </c>
      <c r="G964">
        <f>IFERROR(VLOOKUP(A964,[1]Monitoramento_Base_somente_disp!$A:$J,10,FALSE),0)</f>
        <v>0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Não</v>
      </c>
      <c r="Y964" t="str">
        <f t="shared" si="90"/>
        <v>Não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4447</v>
      </c>
      <c r="E965">
        <f>IFERROR(VLOOKUP(A965,[1]Monitoramento_Base_somente_disp!$A:$J,8,FALSE),0)</f>
        <v>298726</v>
      </c>
      <c r="F965">
        <f>IFERROR(VLOOKUP(A965,[1]Monitoramento_Base_somente_disp!$A:$J,9,FALSE),0)</f>
        <v>0</v>
      </c>
      <c r="G965">
        <f>IFERROR(VLOOKUP(A965,[1]Monitoramento_Base_somente_disp!$A:$J,10,FALSE),0)</f>
        <v>0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Não</v>
      </c>
      <c r="Y965" t="str">
        <f t="shared" si="90"/>
        <v>Não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104265</v>
      </c>
      <c r="F966">
        <f>IFERROR(VLOOKUP(A966,[1]Monitoramento_Base_somente_disp!$A:$J,9,FALSE),0)</f>
        <v>0</v>
      </c>
      <c r="G966">
        <f>IFERROR(VLOOKUP(A966,[1]Monitoramento_Base_somente_disp!$A:$J,10,FALSE),0)</f>
        <v>0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Não</v>
      </c>
    </row>
    <row r="967" spans="1:25" x14ac:dyDescent="0.25">
      <c r="A967" s="5">
        <v>250820</v>
      </c>
      <c r="B967">
        <f>IFERROR(VLOOKUP(A967,[1]Monitoramento_Base_somente_disp!$A:$J,5,FALSE),0)</f>
        <v>36980</v>
      </c>
      <c r="C967">
        <f>IFERROR(VLOOKUP(A967,[1]Monitoramento_Base_somente_disp!$A:$J,6,FALSE),0)</f>
        <v>3880616</v>
      </c>
      <c r="D967">
        <f>IFERROR(VLOOKUP(A967,[1]Monitoramento_Base_somente_disp!$A:$J,7,FALSE),0)</f>
        <v>11758</v>
      </c>
      <c r="E967">
        <f>IFERROR(VLOOKUP(A967,[1]Monitoramento_Base_somente_disp!$A:$J,8,FALSE),0)</f>
        <v>773941</v>
      </c>
      <c r="F967">
        <f>IFERROR(VLOOKUP(A967,[1]Monitoramento_Base_somente_disp!$A:$J,9,FALSE),0)</f>
        <v>0</v>
      </c>
      <c r="G967">
        <f>IFERROR(VLOOKUP(A967,[1]Monitoramento_Base_somente_disp!$A:$J,10,FALSE),0)</f>
        <v>0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Não</v>
      </c>
      <c r="Y967" t="str">
        <f t="shared" si="96"/>
        <v>Não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1302</v>
      </c>
      <c r="E968">
        <f>IFERROR(VLOOKUP(A968,[1]Monitoramento_Base_somente_disp!$A:$J,8,FALSE),0)</f>
        <v>965227</v>
      </c>
      <c r="F968">
        <f>IFERROR(VLOOKUP(A968,[1]Monitoramento_Base_somente_disp!$A:$J,9,FALSE),0)</f>
        <v>0</v>
      </c>
      <c r="G968">
        <f>IFERROR(VLOOKUP(A968,[1]Monitoramento_Base_somente_disp!$A:$J,10,FALSE),0)</f>
        <v>0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Não</v>
      </c>
      <c r="Y968" t="str">
        <f t="shared" si="96"/>
        <v>Não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8469</v>
      </c>
      <c r="E969">
        <f>IFERROR(VLOOKUP(A969,[1]Monitoramento_Base_somente_disp!$A:$J,8,FALSE),0)</f>
        <v>1757434</v>
      </c>
      <c r="F969">
        <f>IFERROR(VLOOKUP(A969,[1]Monitoramento_Base_somente_disp!$A:$J,9,FALSE),0)</f>
        <v>0</v>
      </c>
      <c r="G969">
        <f>IFERROR(VLOOKUP(A969,[1]Monitoramento_Base_somente_disp!$A:$J,10,FALSE),0)</f>
        <v>0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Não</v>
      </c>
      <c r="Y969" t="str">
        <f t="shared" si="96"/>
        <v>Não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884</v>
      </c>
      <c r="E970">
        <f>IFERROR(VLOOKUP(A970,[1]Monitoramento_Base_somente_disp!$A:$J,8,FALSE),0)</f>
        <v>2906963</v>
      </c>
      <c r="F970">
        <f>IFERROR(VLOOKUP(A970,[1]Monitoramento_Base_somente_disp!$A:$J,9,FALSE),0)</f>
        <v>0</v>
      </c>
      <c r="G970">
        <f>IFERROR(VLOOKUP(A970,[1]Monitoramento_Base_somente_disp!$A:$J,10,FALSE),0)</f>
        <v>0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Não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5138</v>
      </c>
      <c r="E971">
        <f>IFERROR(VLOOKUP(A971,[1]Monitoramento_Base_somente_disp!$A:$J,8,FALSE),0)</f>
        <v>4253016</v>
      </c>
      <c r="F971">
        <f>IFERROR(VLOOKUP(A971,[1]Monitoramento_Base_somente_disp!$A:$J,9,FALSE),0)</f>
        <v>0</v>
      </c>
      <c r="G971">
        <f>IFERROR(VLOOKUP(A971,[1]Monitoramento_Base_somente_disp!$A:$J,10,FALSE),0)</f>
        <v>0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Não</v>
      </c>
      <c r="Y971" t="str">
        <f t="shared" si="96"/>
        <v>Não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36992</v>
      </c>
      <c r="E972">
        <f>IFERROR(VLOOKUP(A972,[1]Monitoramento_Base_somente_disp!$A:$J,8,FALSE),0)</f>
        <v>6236049</v>
      </c>
      <c r="F972">
        <f>IFERROR(VLOOKUP(A972,[1]Monitoramento_Base_somente_disp!$A:$J,9,FALSE),0)</f>
        <v>0</v>
      </c>
      <c r="G972">
        <f>IFERROR(VLOOKUP(A972,[1]Monitoramento_Base_somente_disp!$A:$J,10,FALSE),0)</f>
        <v>0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Não</v>
      </c>
      <c r="Y972" t="str">
        <f t="shared" si="96"/>
        <v>Não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27245</v>
      </c>
      <c r="E973">
        <f>IFERROR(VLOOKUP(A973,[1]Monitoramento_Base_somente_disp!$A:$J,8,FALSE),0)</f>
        <v>8168689</v>
      </c>
      <c r="F973">
        <f>IFERROR(VLOOKUP(A973,[1]Monitoramento_Base_somente_disp!$A:$J,9,FALSE),0)</f>
        <v>0</v>
      </c>
      <c r="G973">
        <f>IFERROR(VLOOKUP(A973,[1]Monitoramento_Base_somente_disp!$A:$J,10,FALSE),0)</f>
        <v>0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Não</v>
      </c>
      <c r="Y973" t="str">
        <f t="shared" si="96"/>
        <v>Não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0</v>
      </c>
      <c r="E974">
        <f>IFERROR(VLOOKUP(A974,[1]Monitoramento_Base_somente_disp!$A:$J,8,FALSE),0)</f>
        <v>13629750</v>
      </c>
      <c r="F974">
        <f>IFERROR(VLOOKUP(A974,[1]Monitoramento_Base_somente_disp!$A:$J,9,FALSE),0)</f>
        <v>0</v>
      </c>
      <c r="G974">
        <f>IFERROR(VLOOKUP(A974,[1]Monitoramento_Base_somente_disp!$A:$J,10,FALSE),0)</f>
        <v>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Não</v>
      </c>
      <c r="W974" t="str">
        <f t="shared" si="94"/>
        <v>Sim</v>
      </c>
      <c r="X974" t="str">
        <f t="shared" si="95"/>
        <v>Não</v>
      </c>
      <c r="Y974" t="str">
        <f t="shared" si="96"/>
        <v>Não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53688</v>
      </c>
      <c r="E975">
        <f>IFERROR(VLOOKUP(A975,[1]Monitoramento_Base_somente_disp!$A:$J,8,FALSE),0)</f>
        <v>5060503</v>
      </c>
      <c r="F975">
        <f>IFERROR(VLOOKUP(A975,[1]Monitoramento_Base_somente_disp!$A:$J,9,FALSE),0)</f>
        <v>0</v>
      </c>
      <c r="G975">
        <f>IFERROR(VLOOKUP(A975,[1]Monitoramento_Base_somente_disp!$A:$J,10,FALSE),0)</f>
        <v>0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Não</v>
      </c>
      <c r="Y975" t="str">
        <f t="shared" si="96"/>
        <v>Não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5472705</v>
      </c>
      <c r="F976">
        <f>IFERROR(VLOOKUP(A976,[1]Monitoramento_Base_somente_disp!$A:$J,9,FALSE),0)</f>
        <v>0</v>
      </c>
      <c r="G976">
        <f>IFERROR(VLOOKUP(A976,[1]Monitoramento_Base_somente_disp!$A:$J,10,FALSE),0)</f>
        <v>0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Não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2828</v>
      </c>
      <c r="E977">
        <f>IFERROR(VLOOKUP(A977,[1]Monitoramento_Base_somente_disp!$A:$J,8,FALSE),0)</f>
        <v>2214646</v>
      </c>
      <c r="F977">
        <f>IFERROR(VLOOKUP(A977,[1]Monitoramento_Base_somente_disp!$A:$J,9,FALSE),0)</f>
        <v>0</v>
      </c>
      <c r="G977">
        <f>IFERROR(VLOOKUP(A977,[1]Monitoramento_Base_somente_disp!$A:$J,10,FALSE),0)</f>
        <v>0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Não</v>
      </c>
      <c r="Y977" t="str">
        <f t="shared" si="96"/>
        <v>Não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14534</v>
      </c>
      <c r="E978">
        <f>IFERROR(VLOOKUP(A978,[1]Monitoramento_Base_somente_disp!$A:$J,8,FALSE),0)</f>
        <v>1195882</v>
      </c>
      <c r="F978">
        <f>IFERROR(VLOOKUP(A978,[1]Monitoramento_Base_somente_disp!$A:$J,9,FALSE),0)</f>
        <v>0</v>
      </c>
      <c r="G978">
        <f>IFERROR(VLOOKUP(A978,[1]Monitoramento_Base_somente_disp!$A:$J,10,FALSE),0)</f>
        <v>0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Não</v>
      </c>
      <c r="Y978" t="str">
        <f t="shared" si="96"/>
        <v>Não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331</v>
      </c>
      <c r="E979">
        <f>IFERROR(VLOOKUP(A979,[1]Monitoramento_Base_somente_disp!$A:$J,8,FALSE),0)</f>
        <v>917372</v>
      </c>
      <c r="F979">
        <f>IFERROR(VLOOKUP(A979,[1]Monitoramento_Base_somente_disp!$A:$J,9,FALSE),0)</f>
        <v>0</v>
      </c>
      <c r="G979">
        <f>IFERROR(VLOOKUP(A979,[1]Monitoramento_Base_somente_disp!$A:$J,10,FALSE),0)</f>
        <v>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Não</v>
      </c>
      <c r="Y979" t="str">
        <f t="shared" si="96"/>
        <v>Não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10012</v>
      </c>
      <c r="E980">
        <f>IFERROR(VLOOKUP(A980,[1]Monitoramento_Base_somente_disp!$A:$J,8,FALSE),0)</f>
        <v>840218</v>
      </c>
      <c r="F980">
        <f>IFERROR(VLOOKUP(A980,[1]Monitoramento_Base_somente_disp!$A:$J,9,FALSE),0)</f>
        <v>0</v>
      </c>
      <c r="G980">
        <f>IFERROR(VLOOKUP(A980,[1]Monitoramento_Base_somente_disp!$A:$J,10,FALSE),0)</f>
        <v>0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Não</v>
      </c>
      <c r="Y980" t="str">
        <f t="shared" si="96"/>
        <v>Não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2853915</v>
      </c>
      <c r="F981">
        <f>IFERROR(VLOOKUP(A981,[1]Monitoramento_Base_somente_disp!$A:$J,9,FALSE),0)</f>
        <v>0</v>
      </c>
      <c r="G981">
        <f>IFERROR(VLOOKUP(A981,[1]Monitoramento_Base_somente_disp!$A:$J,10,FALSE),0)</f>
        <v>0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Não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1016565</v>
      </c>
      <c r="F982">
        <f>IFERROR(VLOOKUP(A982,[1]Monitoramento_Base_somente_disp!$A:$J,9,FALSE),0)</f>
        <v>0</v>
      </c>
      <c r="G982">
        <f>IFERROR(VLOOKUP(A982,[1]Monitoramento_Base_somente_disp!$A:$J,10,FALSE),0)</f>
        <v>0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Não</v>
      </c>
    </row>
    <row r="983" spans="1:25" x14ac:dyDescent="0.25">
      <c r="A983" s="5">
        <v>250970</v>
      </c>
      <c r="B983">
        <f>IFERROR(VLOOKUP(A983,[1]Monitoramento_Base_somente_disp!$A:$J,5,FALSE),0)</f>
        <v>279861</v>
      </c>
      <c r="C983">
        <f>IFERROR(VLOOKUP(A983,[1]Monitoramento_Base_somente_disp!$A:$J,6,FALSE),0)</f>
        <v>23021361</v>
      </c>
      <c r="D983">
        <f>IFERROR(VLOOKUP(A983,[1]Monitoramento_Base_somente_disp!$A:$J,7,FALSE),0)</f>
        <v>149415</v>
      </c>
      <c r="E983">
        <f>IFERROR(VLOOKUP(A983,[1]Monitoramento_Base_somente_disp!$A:$J,8,FALSE),0)</f>
        <v>13485208</v>
      </c>
      <c r="F983">
        <f>IFERROR(VLOOKUP(A983,[1]Monitoramento_Base_somente_disp!$A:$J,9,FALSE),0)</f>
        <v>0</v>
      </c>
      <c r="G983">
        <f>IFERROR(VLOOKUP(A983,[1]Monitoramento_Base_somente_disp!$A:$J,10,FALSE),0)</f>
        <v>0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Não</v>
      </c>
      <c r="Y983" t="str">
        <f t="shared" si="96"/>
        <v>Não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25845</v>
      </c>
      <c r="E984">
        <f>IFERROR(VLOOKUP(A984,[1]Monitoramento_Base_somente_disp!$A:$J,8,FALSE),0)</f>
        <v>3467413</v>
      </c>
      <c r="F984">
        <f>IFERROR(VLOOKUP(A984,[1]Monitoramento_Base_somente_disp!$A:$J,9,FALSE),0)</f>
        <v>0</v>
      </c>
      <c r="G984">
        <f>IFERROR(VLOOKUP(A984,[1]Monitoramento_Base_somente_disp!$A:$J,10,FALSE),0)</f>
        <v>0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Não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10145</v>
      </c>
      <c r="E985">
        <f>IFERROR(VLOOKUP(A985,[1]Monitoramento_Base_somente_disp!$A:$J,8,FALSE),0)</f>
        <v>3042277</v>
      </c>
      <c r="F985">
        <f>IFERROR(VLOOKUP(A985,[1]Monitoramento_Base_somente_disp!$A:$J,9,FALSE),0)</f>
        <v>0</v>
      </c>
      <c r="G985">
        <f>IFERROR(VLOOKUP(A985,[1]Monitoramento_Base_somente_disp!$A:$J,10,FALSE),0)</f>
        <v>0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Não</v>
      </c>
      <c r="Y985" t="str">
        <f t="shared" si="96"/>
        <v>Não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11657</v>
      </c>
      <c r="E986">
        <f>IFERROR(VLOOKUP(A986,[1]Monitoramento_Base_somente_disp!$A:$J,8,FALSE),0)</f>
        <v>1351392</v>
      </c>
      <c r="F986">
        <f>IFERROR(VLOOKUP(A986,[1]Monitoramento_Base_somente_disp!$A:$J,9,FALSE),0)</f>
        <v>0</v>
      </c>
      <c r="G986">
        <f>IFERROR(VLOOKUP(A986,[1]Monitoramento_Base_somente_disp!$A:$J,10,FALSE),0)</f>
        <v>0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Não</v>
      </c>
      <c r="Y986" t="str">
        <f t="shared" si="96"/>
        <v>Não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5467</v>
      </c>
      <c r="E987">
        <f>IFERROR(VLOOKUP(A987,[1]Monitoramento_Base_somente_disp!$A:$J,8,FALSE),0)</f>
        <v>359956</v>
      </c>
      <c r="F987">
        <f>IFERROR(VLOOKUP(A987,[1]Monitoramento_Base_somente_disp!$A:$J,9,FALSE),0)</f>
        <v>0</v>
      </c>
      <c r="G987">
        <f>IFERROR(VLOOKUP(A987,[1]Monitoramento_Base_somente_disp!$A:$J,10,FALSE),0)</f>
        <v>0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Não</v>
      </c>
      <c r="Y987" t="str">
        <f t="shared" si="96"/>
        <v>Não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15329</v>
      </c>
      <c r="E988">
        <f>IFERROR(VLOOKUP(A988,[1]Monitoramento_Base_somente_disp!$A:$J,8,FALSE),0)</f>
        <v>3538768</v>
      </c>
      <c r="F988">
        <f>IFERROR(VLOOKUP(A988,[1]Monitoramento_Base_somente_disp!$A:$J,9,FALSE),0)</f>
        <v>0</v>
      </c>
      <c r="G988">
        <f>IFERROR(VLOOKUP(A988,[1]Monitoramento_Base_somente_disp!$A:$J,10,FALSE),0)</f>
        <v>0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Não</v>
      </c>
      <c r="Y988" t="str">
        <f t="shared" si="96"/>
        <v>Não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2359</v>
      </c>
      <c r="E989">
        <f>IFERROR(VLOOKUP(A989,[1]Monitoramento_Base_somente_disp!$A:$J,8,FALSE),0)</f>
        <v>1956547</v>
      </c>
      <c r="F989">
        <f>IFERROR(VLOOKUP(A989,[1]Monitoramento_Base_somente_disp!$A:$J,9,FALSE),0)</f>
        <v>0</v>
      </c>
      <c r="G989">
        <f>IFERROR(VLOOKUP(A989,[1]Monitoramento_Base_somente_disp!$A:$J,10,FALSE),0)</f>
        <v>0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Não</v>
      </c>
      <c r="Y989" t="str">
        <f t="shared" si="96"/>
        <v>Não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16751</v>
      </c>
      <c r="E990">
        <f>IFERROR(VLOOKUP(A990,[1]Monitoramento_Base_somente_disp!$A:$J,8,FALSE),0)</f>
        <v>961718</v>
      </c>
      <c r="F990">
        <f>IFERROR(VLOOKUP(A990,[1]Monitoramento_Base_somente_disp!$A:$J,9,FALSE),0)</f>
        <v>0</v>
      </c>
      <c r="G990">
        <f>IFERROR(VLOOKUP(A990,[1]Monitoramento_Base_somente_disp!$A:$J,10,FALSE),0)</f>
        <v>0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Não</v>
      </c>
      <c r="Y990" t="str">
        <f t="shared" si="96"/>
        <v>Não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9277</v>
      </c>
      <c r="E991">
        <f>IFERROR(VLOOKUP(A991,[1]Monitoramento_Base_somente_disp!$A:$J,8,FALSE),0)</f>
        <v>1360888</v>
      </c>
      <c r="F991">
        <f>IFERROR(VLOOKUP(A991,[1]Monitoramento_Base_somente_disp!$A:$J,9,FALSE),0)</f>
        <v>0</v>
      </c>
      <c r="G991">
        <f>IFERROR(VLOOKUP(A991,[1]Monitoramento_Base_somente_disp!$A:$J,10,FALSE),0)</f>
        <v>0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Não</v>
      </c>
      <c r="Y991" t="str">
        <f t="shared" si="96"/>
        <v>Não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993</v>
      </c>
      <c r="E992">
        <f>IFERROR(VLOOKUP(A992,[1]Monitoramento_Base_somente_disp!$A:$J,8,FALSE),0)</f>
        <v>1809322</v>
      </c>
      <c r="F992">
        <f>IFERROR(VLOOKUP(A992,[1]Monitoramento_Base_somente_disp!$A:$J,9,FALSE),0)</f>
        <v>0</v>
      </c>
      <c r="G992">
        <f>IFERROR(VLOOKUP(A992,[1]Monitoramento_Base_somente_disp!$A:$J,10,FALSE),0)</f>
        <v>0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Não</v>
      </c>
      <c r="Y992" t="str">
        <f t="shared" si="96"/>
        <v>Não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154685</v>
      </c>
      <c r="E993">
        <f>IFERROR(VLOOKUP(A993,[1]Monitoramento_Base_somente_disp!$A:$J,8,FALSE),0)</f>
        <v>11664373</v>
      </c>
      <c r="F993">
        <f>IFERROR(VLOOKUP(A993,[1]Monitoramento_Base_somente_disp!$A:$J,9,FALSE),0)</f>
        <v>0</v>
      </c>
      <c r="G993">
        <f>IFERROR(VLOOKUP(A993,[1]Monitoramento_Base_somente_disp!$A:$J,10,FALSE),0)</f>
        <v>0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Não</v>
      </c>
      <c r="Y993" t="str">
        <f t="shared" si="96"/>
        <v>Não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30919</v>
      </c>
      <c r="E994">
        <f>IFERROR(VLOOKUP(A994,[1]Monitoramento_Base_somente_disp!$A:$J,8,FALSE),0)</f>
        <v>9897360</v>
      </c>
      <c r="F994">
        <f>IFERROR(VLOOKUP(A994,[1]Monitoramento_Base_somente_disp!$A:$J,9,FALSE),0)</f>
        <v>0</v>
      </c>
      <c r="G994">
        <f>IFERROR(VLOOKUP(A994,[1]Monitoramento_Base_somente_disp!$A:$J,10,FALSE),0)</f>
        <v>0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Não</v>
      </c>
      <c r="Y994" t="str">
        <f t="shared" si="96"/>
        <v>Não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12593</v>
      </c>
      <c r="E995">
        <f>IFERROR(VLOOKUP(A995,[1]Monitoramento_Base_somente_disp!$A:$J,8,FALSE),0)</f>
        <v>3391056</v>
      </c>
      <c r="F995">
        <f>IFERROR(VLOOKUP(A995,[1]Monitoramento_Base_somente_disp!$A:$J,9,FALSE),0)</f>
        <v>0</v>
      </c>
      <c r="G995">
        <f>IFERROR(VLOOKUP(A995,[1]Monitoramento_Base_somente_disp!$A:$J,10,FALSE),0)</f>
        <v>0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Não</v>
      </c>
      <c r="Y995" t="str">
        <f t="shared" si="96"/>
        <v>Não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5493</v>
      </c>
      <c r="E996">
        <f>IFERROR(VLOOKUP(A996,[1]Monitoramento_Base_somente_disp!$A:$J,8,FALSE),0)</f>
        <v>1808672</v>
      </c>
      <c r="F996">
        <f>IFERROR(VLOOKUP(A996,[1]Monitoramento_Base_somente_disp!$A:$J,9,FALSE),0)</f>
        <v>0</v>
      </c>
      <c r="G996">
        <f>IFERROR(VLOOKUP(A996,[1]Monitoramento_Base_somente_disp!$A:$J,10,FALSE),0)</f>
        <v>0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Não</v>
      </c>
      <c r="Y996" t="str">
        <f t="shared" si="96"/>
        <v>Não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4181</v>
      </c>
      <c r="E997">
        <f>IFERROR(VLOOKUP(A997,[1]Monitoramento_Base_somente_disp!$A:$J,8,FALSE),0)</f>
        <v>67793200</v>
      </c>
      <c r="F997">
        <f>IFERROR(VLOOKUP(A997,[1]Monitoramento_Base_somente_disp!$A:$J,9,FALSE),0)</f>
        <v>0</v>
      </c>
      <c r="G997">
        <f>IFERROR(VLOOKUP(A997,[1]Monitoramento_Base_somente_disp!$A:$J,10,FALSE),0)</f>
        <v>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Não</v>
      </c>
      <c r="Y997" t="str">
        <f t="shared" si="96"/>
        <v>Não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38619</v>
      </c>
      <c r="E999">
        <f>IFERROR(VLOOKUP(A999,[1]Monitoramento_Base_somente_disp!$A:$J,8,FALSE),0)</f>
        <v>5229835</v>
      </c>
      <c r="F999">
        <f>IFERROR(VLOOKUP(A999,[1]Monitoramento_Base_somente_disp!$A:$J,9,FALSE),0)</f>
        <v>0</v>
      </c>
      <c r="G999">
        <f>IFERROR(VLOOKUP(A999,[1]Monitoramento_Base_somente_disp!$A:$J,10,FALSE),0)</f>
        <v>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Não</v>
      </c>
      <c r="Y999" t="str">
        <f t="shared" si="96"/>
        <v>Não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18759</v>
      </c>
      <c r="E1000">
        <f>IFERROR(VLOOKUP(A1000,[1]Monitoramento_Base_somente_disp!$A:$J,8,FALSE),0)</f>
        <v>6307253</v>
      </c>
      <c r="F1000">
        <f>IFERROR(VLOOKUP(A1000,[1]Monitoramento_Base_somente_disp!$A:$J,9,FALSE),0)</f>
        <v>0</v>
      </c>
      <c r="G1000">
        <f>IFERROR(VLOOKUP(A1000,[1]Monitoramento_Base_somente_disp!$A:$J,10,FALSE),0)</f>
        <v>0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Não</v>
      </c>
      <c r="Y1000" t="str">
        <f t="shared" si="96"/>
        <v>Não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23789</v>
      </c>
      <c r="E1001">
        <f>IFERROR(VLOOKUP(A1001,[1]Monitoramento_Base_somente_disp!$A:$J,8,FALSE),0)</f>
        <v>2185441</v>
      </c>
      <c r="F1001">
        <f>IFERROR(VLOOKUP(A1001,[1]Monitoramento_Base_somente_disp!$A:$J,9,FALSE),0)</f>
        <v>0</v>
      </c>
      <c r="G1001">
        <f>IFERROR(VLOOKUP(A1001,[1]Monitoramento_Base_somente_disp!$A:$J,10,FALSE),0)</f>
        <v>0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Não</v>
      </c>
      <c r="Y1001" t="str">
        <f t="shared" si="96"/>
        <v>Não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0</v>
      </c>
      <c r="E1002">
        <f>IFERROR(VLOOKUP(A1002,[1]Monitoramento_Base_somente_disp!$A:$J,8,FALSE),0)</f>
        <v>3371850</v>
      </c>
      <c r="F1002">
        <f>IFERROR(VLOOKUP(A1002,[1]Monitoramento_Base_somente_disp!$A:$J,9,FALSE),0)</f>
        <v>0</v>
      </c>
      <c r="G1002">
        <f>IFERROR(VLOOKUP(A1002,[1]Monitoramento_Base_somente_disp!$A:$J,10,FALSE),0)</f>
        <v>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Não</v>
      </c>
      <c r="W1002" t="str">
        <f t="shared" si="94"/>
        <v>Sim</v>
      </c>
      <c r="X1002" t="str">
        <f t="shared" si="95"/>
        <v>Não</v>
      </c>
      <c r="Y1002" t="str">
        <f t="shared" si="96"/>
        <v>Não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25949</v>
      </c>
      <c r="E1003">
        <f>IFERROR(VLOOKUP(A1003,[1]Monitoramento_Base_somente_disp!$A:$J,8,FALSE),0)</f>
        <v>4242893</v>
      </c>
      <c r="F1003">
        <f>IFERROR(VLOOKUP(A1003,[1]Monitoramento_Base_somente_disp!$A:$J,9,FALSE),0)</f>
        <v>0</v>
      </c>
      <c r="G1003">
        <f>IFERROR(VLOOKUP(A1003,[1]Monitoramento_Base_somente_disp!$A:$J,10,FALSE),0)</f>
        <v>0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Não</v>
      </c>
      <c r="Y1003" t="str">
        <f t="shared" si="96"/>
        <v>Não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16540</v>
      </c>
      <c r="E1005">
        <f>IFERROR(VLOOKUP(A1005,[1]Monitoramento_Base_somente_disp!$A:$J,8,FALSE),0)</f>
        <v>12965577</v>
      </c>
      <c r="F1005">
        <f>IFERROR(VLOOKUP(A1005,[1]Monitoramento_Base_somente_disp!$A:$J,9,FALSE),0)</f>
        <v>0</v>
      </c>
      <c r="G1005">
        <f>IFERROR(VLOOKUP(A1005,[1]Monitoramento_Base_somente_disp!$A:$J,10,FALSE),0)</f>
        <v>0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Não</v>
      </c>
      <c r="Y1005" t="str">
        <f t="shared" si="96"/>
        <v>Não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4408</v>
      </c>
      <c r="E1006">
        <f>IFERROR(VLOOKUP(A1006,[1]Monitoramento_Base_somente_disp!$A:$J,8,FALSE),0)</f>
        <v>1552094</v>
      </c>
      <c r="F1006">
        <f>IFERROR(VLOOKUP(A1006,[1]Monitoramento_Base_somente_disp!$A:$J,9,FALSE),0)</f>
        <v>0</v>
      </c>
      <c r="G1006">
        <f>IFERROR(VLOOKUP(A1006,[1]Monitoramento_Base_somente_disp!$A:$J,10,FALSE),0)</f>
        <v>0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Não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204</v>
      </c>
      <c r="E1007">
        <f>IFERROR(VLOOKUP(A1007,[1]Monitoramento_Base_somente_disp!$A:$J,8,FALSE),0)</f>
        <v>5263603</v>
      </c>
      <c r="F1007">
        <f>IFERROR(VLOOKUP(A1007,[1]Monitoramento_Base_somente_disp!$A:$J,9,FALSE),0)</f>
        <v>0</v>
      </c>
      <c r="G1007">
        <f>IFERROR(VLOOKUP(A1007,[1]Monitoramento_Base_somente_disp!$A:$J,10,FALSE),0)</f>
        <v>0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Não</v>
      </c>
      <c r="Y1007" t="str">
        <f t="shared" si="96"/>
        <v>Não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132402</v>
      </c>
      <c r="E1008">
        <f>IFERROR(VLOOKUP(A1008,[1]Monitoramento_Base_somente_disp!$A:$J,8,FALSE),0)</f>
        <v>39031002</v>
      </c>
      <c r="F1008">
        <f>IFERROR(VLOOKUP(A1008,[1]Monitoramento_Base_somente_disp!$A:$J,9,FALSE),0)</f>
        <v>0</v>
      </c>
      <c r="G1008">
        <f>IFERROR(VLOOKUP(A1008,[1]Monitoramento_Base_somente_disp!$A:$J,10,FALSE),0)</f>
        <v>0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Não</v>
      </c>
      <c r="Y1008" t="str">
        <f t="shared" si="96"/>
        <v>Não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27621</v>
      </c>
      <c r="E1009">
        <f>IFERROR(VLOOKUP(A1009,[1]Monitoramento_Base_somente_disp!$A:$J,8,FALSE),0)</f>
        <v>2371832</v>
      </c>
      <c r="F1009">
        <f>IFERROR(VLOOKUP(A1009,[1]Monitoramento_Base_somente_disp!$A:$J,9,FALSE),0)</f>
        <v>0</v>
      </c>
      <c r="G1009">
        <f>IFERROR(VLOOKUP(A1009,[1]Monitoramento_Base_somente_disp!$A:$J,10,FALSE),0)</f>
        <v>0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Não</v>
      </c>
      <c r="Y1009" t="str">
        <f t="shared" si="96"/>
        <v>Não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1321695</v>
      </c>
      <c r="F1010">
        <f>IFERROR(VLOOKUP(A1010,[1]Monitoramento_Base_somente_disp!$A:$J,9,FALSE),0)</f>
        <v>0</v>
      </c>
      <c r="G1010">
        <f>IFERROR(VLOOKUP(A1010,[1]Monitoramento_Base_somente_disp!$A:$J,10,FALSE),0)</f>
        <v>0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Não</v>
      </c>
    </row>
    <row r="1011" spans="1:25" x14ac:dyDescent="0.25">
      <c r="A1011" s="5">
        <v>251250</v>
      </c>
      <c r="B1011">
        <f>IFERROR(VLOOKUP(A1011,[1]Monitoramento_Base_somente_disp!$A:$J,5,FALSE),0)</f>
        <v>138438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66540</v>
      </c>
      <c r="E1011">
        <f>IFERROR(VLOOKUP(A1011,[1]Monitoramento_Base_somente_disp!$A:$J,8,FALSE),0)</f>
        <v>34195202</v>
      </c>
      <c r="F1011">
        <f>IFERROR(VLOOKUP(A1011,[1]Monitoramento_Base_somente_disp!$A:$J,9,FALSE),0)</f>
        <v>0</v>
      </c>
      <c r="G1011">
        <f>IFERROR(VLOOKUP(A1011,[1]Monitoramento_Base_somente_disp!$A:$J,10,FALSE),0)</f>
        <v>0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Não</v>
      </c>
      <c r="Y1011" t="str">
        <f t="shared" si="96"/>
        <v>Não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30885</v>
      </c>
      <c r="E1012">
        <f>IFERROR(VLOOKUP(A1012,[1]Monitoramento_Base_somente_disp!$A:$J,8,FALSE),0)</f>
        <v>2337901</v>
      </c>
      <c r="F1012">
        <f>IFERROR(VLOOKUP(A1012,[1]Monitoramento_Base_somente_disp!$A:$J,9,FALSE),0)</f>
        <v>0</v>
      </c>
      <c r="G1012">
        <f>IFERROR(VLOOKUP(A1012,[1]Monitoramento_Base_somente_disp!$A:$J,10,FALSE),0)</f>
        <v>0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Não</v>
      </c>
      <c r="Y1012" t="str">
        <f t="shared" si="96"/>
        <v>Não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7824</v>
      </c>
      <c r="E1013">
        <f>IFERROR(VLOOKUP(A1013,[1]Monitoramento_Base_somente_disp!$A:$J,8,FALSE),0)</f>
        <v>1587653</v>
      </c>
      <c r="F1013">
        <f>IFERROR(VLOOKUP(A1013,[1]Monitoramento_Base_somente_disp!$A:$J,9,FALSE),0)</f>
        <v>0</v>
      </c>
      <c r="G1013">
        <f>IFERROR(VLOOKUP(A1013,[1]Monitoramento_Base_somente_disp!$A:$J,10,FALSE),0)</f>
        <v>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Não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6600</v>
      </c>
      <c r="E1014">
        <f>IFERROR(VLOOKUP(A1014,[1]Monitoramento_Base_somente_disp!$A:$J,8,FALSE),0)</f>
        <v>818470</v>
      </c>
      <c r="F1014">
        <f>IFERROR(VLOOKUP(A1014,[1]Monitoramento_Base_somente_disp!$A:$J,9,FALSE),0)</f>
        <v>0</v>
      </c>
      <c r="G1014">
        <f>IFERROR(VLOOKUP(A1014,[1]Monitoramento_Base_somente_disp!$A:$J,10,FALSE),0)</f>
        <v>0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Não</v>
      </c>
      <c r="Y1014" t="str">
        <f t="shared" si="96"/>
        <v>Não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15695</v>
      </c>
      <c r="E1015">
        <f>IFERROR(VLOOKUP(A1015,[1]Monitoramento_Base_somente_disp!$A:$J,8,FALSE),0)</f>
        <v>2797330</v>
      </c>
      <c r="F1015">
        <f>IFERROR(VLOOKUP(A1015,[1]Monitoramento_Base_somente_disp!$A:$J,9,FALSE),0)</f>
        <v>0</v>
      </c>
      <c r="G1015">
        <f>IFERROR(VLOOKUP(A1015,[1]Monitoramento_Base_somente_disp!$A:$J,10,FALSE),0)</f>
        <v>0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Não</v>
      </c>
      <c r="Y1015" t="str">
        <f t="shared" si="96"/>
        <v>Não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8381</v>
      </c>
      <c r="E1016">
        <f>IFERROR(VLOOKUP(A1016,[1]Monitoramento_Base_somente_disp!$A:$J,8,FALSE),0)</f>
        <v>2188100</v>
      </c>
      <c r="F1016">
        <f>IFERROR(VLOOKUP(A1016,[1]Monitoramento_Base_somente_disp!$A:$J,9,FALSE),0)</f>
        <v>0</v>
      </c>
      <c r="G1016">
        <f>IFERROR(VLOOKUP(A1016,[1]Monitoramento_Base_somente_disp!$A:$J,10,FALSE),0)</f>
        <v>0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Não</v>
      </c>
      <c r="Y1016" t="str">
        <f t="shared" si="96"/>
        <v>Não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401</v>
      </c>
      <c r="E1017">
        <f>IFERROR(VLOOKUP(A1017,[1]Monitoramento_Base_somente_disp!$A:$J,8,FALSE),0)</f>
        <v>3630542</v>
      </c>
      <c r="F1017">
        <f>IFERROR(VLOOKUP(A1017,[1]Monitoramento_Base_somente_disp!$A:$J,9,FALSE),0)</f>
        <v>0</v>
      </c>
      <c r="G1017">
        <f>IFERROR(VLOOKUP(A1017,[1]Monitoramento_Base_somente_disp!$A:$J,10,FALSE),0)</f>
        <v>0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Não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2203890</v>
      </c>
      <c r="F1019">
        <f>IFERROR(VLOOKUP(A1019,[1]Monitoramento_Base_somente_disp!$A:$J,9,FALSE),0)</f>
        <v>0</v>
      </c>
      <c r="G1019">
        <f>IFERROR(VLOOKUP(A1019,[1]Monitoramento_Base_somente_disp!$A:$J,10,FALSE),0)</f>
        <v>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Não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26444</v>
      </c>
      <c r="E1020">
        <f>IFERROR(VLOOKUP(A1020,[1]Monitoramento_Base_somente_disp!$A:$J,8,FALSE),0)</f>
        <v>2548360</v>
      </c>
      <c r="F1020">
        <f>IFERROR(VLOOKUP(A1020,[1]Monitoramento_Base_somente_disp!$A:$J,9,FALSE),0)</f>
        <v>0</v>
      </c>
      <c r="G1020">
        <f>IFERROR(VLOOKUP(A1020,[1]Monitoramento_Base_somente_disp!$A:$J,10,FALSE),0)</f>
        <v>0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Não</v>
      </c>
      <c r="Y1020" t="str">
        <f t="shared" si="96"/>
        <v>Não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5245</v>
      </c>
      <c r="E1021">
        <f>IFERROR(VLOOKUP(A1021,[1]Monitoramento_Base_somente_disp!$A:$J,8,FALSE),0)</f>
        <v>1612675</v>
      </c>
      <c r="F1021">
        <f>IFERROR(VLOOKUP(A1021,[1]Monitoramento_Base_somente_disp!$A:$J,9,FALSE),0)</f>
        <v>0</v>
      </c>
      <c r="G1021">
        <f>IFERROR(VLOOKUP(A1021,[1]Monitoramento_Base_somente_disp!$A:$J,10,FALSE),0)</f>
        <v>0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Não</v>
      </c>
      <c r="Y1021" t="str">
        <f t="shared" si="96"/>
        <v>Não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22676</v>
      </c>
      <c r="E1022">
        <f>IFERROR(VLOOKUP(A1022,[1]Monitoramento_Base_somente_disp!$A:$J,8,FALSE),0)</f>
        <v>13522298</v>
      </c>
      <c r="F1022">
        <f>IFERROR(VLOOKUP(A1022,[1]Monitoramento_Base_somente_disp!$A:$J,9,FALSE),0)</f>
        <v>0</v>
      </c>
      <c r="G1022">
        <f>IFERROR(VLOOKUP(A1022,[1]Monitoramento_Base_somente_disp!$A:$J,10,FALSE),0)</f>
        <v>0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Não</v>
      </c>
      <c r="Y1022" t="str">
        <f t="shared" si="96"/>
        <v>Não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4427</v>
      </c>
      <c r="E1023">
        <f>IFERROR(VLOOKUP(A1023,[1]Monitoramento_Base_somente_disp!$A:$J,8,FALSE),0)</f>
        <v>770807</v>
      </c>
      <c r="F1023">
        <f>IFERROR(VLOOKUP(A1023,[1]Monitoramento_Base_somente_disp!$A:$J,9,FALSE),0)</f>
        <v>0</v>
      </c>
      <c r="G1023">
        <f>IFERROR(VLOOKUP(A1023,[1]Monitoramento_Base_somente_disp!$A:$J,10,FALSE),0)</f>
        <v>0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Não</v>
      </c>
      <c r="Y1023" t="str">
        <f t="shared" si="96"/>
        <v>Não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9607</v>
      </c>
      <c r="E1024">
        <f>IFERROR(VLOOKUP(A1024,[1]Monitoramento_Base_somente_disp!$A:$J,8,FALSE),0)</f>
        <v>1045149</v>
      </c>
      <c r="F1024">
        <f>IFERROR(VLOOKUP(A1024,[1]Monitoramento_Base_somente_disp!$A:$J,9,FALSE),0)</f>
        <v>0</v>
      </c>
      <c r="G1024">
        <f>IFERROR(VLOOKUP(A1024,[1]Monitoramento_Base_somente_disp!$A:$J,10,FALSE),0)</f>
        <v>0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Não</v>
      </c>
      <c r="Y1024" t="str">
        <f t="shared" si="96"/>
        <v>Não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36735</v>
      </c>
      <c r="E1025">
        <f>IFERROR(VLOOKUP(A1025,[1]Monitoramento_Base_somente_disp!$A:$J,8,FALSE),0)</f>
        <v>6063009</v>
      </c>
      <c r="F1025">
        <f>IFERROR(VLOOKUP(A1025,[1]Monitoramento_Base_somente_disp!$A:$J,9,FALSE),0)</f>
        <v>0</v>
      </c>
      <c r="G1025">
        <f>IFERROR(VLOOKUP(A1025,[1]Monitoramento_Base_somente_disp!$A:$J,10,FALSE),0)</f>
        <v>0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Não</v>
      </c>
      <c r="Y1025" t="str">
        <f t="shared" si="96"/>
        <v>Não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9251</v>
      </c>
      <c r="E1026">
        <f>IFERROR(VLOOKUP(A1026,[1]Monitoramento_Base_somente_disp!$A:$J,8,FALSE),0)</f>
        <v>982084</v>
      </c>
      <c r="F1026">
        <f>IFERROR(VLOOKUP(A1026,[1]Monitoramento_Base_somente_disp!$A:$J,9,FALSE),0)</f>
        <v>0</v>
      </c>
      <c r="G1026">
        <f>IFERROR(VLOOKUP(A1026,[1]Monitoramento_Base_somente_disp!$A:$J,10,FALSE),0)</f>
        <v>0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Não</v>
      </c>
      <c r="Y1026" t="str">
        <f t="shared" si="96"/>
        <v>Não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20445</v>
      </c>
      <c r="E1027">
        <f>IFERROR(VLOOKUP(A1027,[1]Monitoramento_Base_somente_disp!$A:$J,8,FALSE),0)</f>
        <v>184777831</v>
      </c>
      <c r="F1027">
        <f>IFERROR(VLOOKUP(A1027,[1]Monitoramento_Base_somente_disp!$A:$J,9,FALSE),0)</f>
        <v>0</v>
      </c>
      <c r="G1027">
        <f>IFERROR(VLOOKUP(A1027,[1]Monitoramento_Base_somente_disp!$A:$J,10,FALSE),0)</f>
        <v>0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Não</v>
      </c>
      <c r="Y1027" t="str">
        <f t="shared" si="96"/>
        <v>Não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515</v>
      </c>
      <c r="E1028">
        <f>IFERROR(VLOOKUP(A1028,[1]Monitoramento_Base_somente_disp!$A:$J,8,FALSE),0)</f>
        <v>596931</v>
      </c>
      <c r="F1028">
        <f>IFERROR(VLOOKUP(A1028,[1]Monitoramento_Base_somente_disp!$A:$J,9,FALSE),0)</f>
        <v>0</v>
      </c>
      <c r="G1028">
        <f>IFERROR(VLOOKUP(A1028,[1]Monitoramento_Base_somente_disp!$A:$J,10,FALSE),0)</f>
        <v>0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Não</v>
      </c>
      <c r="Y1028" t="str">
        <f t="shared" si="96"/>
        <v>Não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23364</v>
      </c>
      <c r="E1029">
        <f>IFERROR(VLOOKUP(A1029,[1]Monitoramento_Base_somente_disp!$A:$J,8,FALSE),0)</f>
        <v>69227216</v>
      </c>
      <c r="F1029">
        <f>IFERROR(VLOOKUP(A1029,[1]Monitoramento_Base_somente_disp!$A:$J,9,FALSE),0)</f>
        <v>0</v>
      </c>
      <c r="G1029">
        <f>IFERROR(VLOOKUP(A1029,[1]Monitoramento_Base_somente_disp!$A:$J,10,FALSE),0)</f>
        <v>0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Não</v>
      </c>
      <c r="Y1029" t="str">
        <f t="shared" si="96"/>
        <v>Não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8541</v>
      </c>
      <c r="E1030">
        <f>IFERROR(VLOOKUP(A1030,[1]Monitoramento_Base_somente_disp!$A:$J,8,FALSE),0)</f>
        <v>1257874</v>
      </c>
      <c r="F1030">
        <f>IFERROR(VLOOKUP(A1030,[1]Monitoramento_Base_somente_disp!$A:$J,9,FALSE),0)</f>
        <v>0</v>
      </c>
      <c r="G1030">
        <f>IFERROR(VLOOKUP(A1030,[1]Monitoramento_Base_somente_disp!$A:$J,10,FALSE),0)</f>
        <v>0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Não</v>
      </c>
      <c r="Y1030" t="str">
        <f t="shared" ref="Y1030:Y1093" si="102">IF(G1030+M1030+S1030&gt;0,"Sim","Não")</f>
        <v>Não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116486</v>
      </c>
      <c r="E1031">
        <f>IFERROR(VLOOKUP(A1031,[1]Monitoramento_Base_somente_disp!$A:$J,8,FALSE),0)</f>
        <v>33351906</v>
      </c>
      <c r="F1031">
        <f>IFERROR(VLOOKUP(A1031,[1]Monitoramento_Base_somente_disp!$A:$J,9,FALSE),0)</f>
        <v>0</v>
      </c>
      <c r="G1031">
        <f>IFERROR(VLOOKUP(A1031,[1]Monitoramento_Base_somente_disp!$A:$J,10,FALSE),0)</f>
        <v>0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Não</v>
      </c>
      <c r="Y1031" t="str">
        <f t="shared" si="102"/>
        <v>Não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26689</v>
      </c>
      <c r="E1032">
        <f>IFERROR(VLOOKUP(A1032,[1]Monitoramento_Base_somente_disp!$A:$J,8,FALSE),0)</f>
        <v>3363842</v>
      </c>
      <c r="F1032">
        <f>IFERROR(VLOOKUP(A1032,[1]Monitoramento_Base_somente_disp!$A:$J,9,FALSE),0)</f>
        <v>0</v>
      </c>
      <c r="G1032">
        <f>IFERROR(VLOOKUP(A1032,[1]Monitoramento_Base_somente_disp!$A:$J,10,FALSE),0)</f>
        <v>0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Não</v>
      </c>
      <c r="Y1032" t="str">
        <f t="shared" si="102"/>
        <v>Não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24498</v>
      </c>
      <c r="E1033">
        <f>IFERROR(VLOOKUP(A1033,[1]Monitoramento_Base_somente_disp!$A:$J,8,FALSE),0)</f>
        <v>4992826</v>
      </c>
      <c r="F1033">
        <f>IFERROR(VLOOKUP(A1033,[1]Monitoramento_Base_somente_disp!$A:$J,9,FALSE),0)</f>
        <v>0</v>
      </c>
      <c r="G1033">
        <f>IFERROR(VLOOKUP(A1033,[1]Monitoramento_Base_somente_disp!$A:$J,10,FALSE),0)</f>
        <v>0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Não</v>
      </c>
      <c r="Y1033" t="str">
        <f t="shared" si="102"/>
        <v>Não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6829</v>
      </c>
      <c r="E1034">
        <f>IFERROR(VLOOKUP(A1034,[1]Monitoramento_Base_somente_disp!$A:$J,8,FALSE),0)</f>
        <v>5263760</v>
      </c>
      <c r="F1034">
        <f>IFERROR(VLOOKUP(A1034,[1]Monitoramento_Base_somente_disp!$A:$J,9,FALSE),0)</f>
        <v>0</v>
      </c>
      <c r="G1034">
        <f>IFERROR(VLOOKUP(A1034,[1]Monitoramento_Base_somente_disp!$A:$J,10,FALSE),0)</f>
        <v>0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Não</v>
      </c>
      <c r="Y1034" t="str">
        <f t="shared" si="102"/>
        <v>Não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1675275</v>
      </c>
      <c r="F1035">
        <f>IFERROR(VLOOKUP(A1035,[1]Monitoramento_Base_somente_disp!$A:$J,9,FALSE),0)</f>
        <v>0</v>
      </c>
      <c r="G1035">
        <f>IFERROR(VLOOKUP(A1035,[1]Monitoramento_Base_somente_disp!$A:$J,10,FALSE),0)</f>
        <v>0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Não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1481</v>
      </c>
      <c r="E1036">
        <f>IFERROR(VLOOKUP(A1036,[1]Monitoramento_Base_somente_disp!$A:$J,8,FALSE),0)</f>
        <v>356436</v>
      </c>
      <c r="F1036">
        <f>IFERROR(VLOOKUP(A1036,[1]Monitoramento_Base_somente_disp!$A:$J,9,FALSE),0)</f>
        <v>0</v>
      </c>
      <c r="G1036">
        <f>IFERROR(VLOOKUP(A1036,[1]Monitoramento_Base_somente_disp!$A:$J,10,FALSE),0)</f>
        <v>0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Não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16384</v>
      </c>
      <c r="E1037">
        <f>IFERROR(VLOOKUP(A1037,[1]Monitoramento_Base_somente_disp!$A:$J,8,FALSE),0)</f>
        <v>3986573</v>
      </c>
      <c r="F1037">
        <f>IFERROR(VLOOKUP(A1037,[1]Monitoramento_Base_somente_disp!$A:$J,9,FALSE),0)</f>
        <v>0</v>
      </c>
      <c r="G1037">
        <f>IFERROR(VLOOKUP(A1037,[1]Monitoramento_Base_somente_disp!$A:$J,10,FALSE),0)</f>
        <v>0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Não</v>
      </c>
      <c r="Y1037" t="str">
        <f t="shared" si="102"/>
        <v>Não</v>
      </c>
    </row>
    <row r="1038" spans="1:25" x14ac:dyDescent="0.25">
      <c r="A1038" s="5">
        <v>251440</v>
      </c>
      <c r="B1038">
        <f>IFERROR(VLOOKUP(A1038,[1]Monitoramento_Base_somente_disp!$A:$J,5,FALSE),0)</f>
        <v>90367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25674</v>
      </c>
      <c r="E1038">
        <f>IFERROR(VLOOKUP(A1038,[1]Monitoramento_Base_somente_disp!$A:$J,8,FALSE),0)</f>
        <v>5569471</v>
      </c>
      <c r="F1038">
        <f>IFERROR(VLOOKUP(A1038,[1]Monitoramento_Base_somente_disp!$A:$J,9,FALSE),0)</f>
        <v>0</v>
      </c>
      <c r="G1038">
        <f>IFERROR(VLOOKUP(A1038,[1]Monitoramento_Base_somente_disp!$A:$J,10,FALSE),0)</f>
        <v>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Não</v>
      </c>
      <c r="Y1038" t="str">
        <f t="shared" si="102"/>
        <v>Não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18268</v>
      </c>
      <c r="E1039">
        <f>IFERROR(VLOOKUP(A1039,[1]Monitoramento_Base_somente_disp!$A:$J,8,FALSE),0)</f>
        <v>2574283</v>
      </c>
      <c r="F1039">
        <f>IFERROR(VLOOKUP(A1039,[1]Monitoramento_Base_somente_disp!$A:$J,9,FALSE),0)</f>
        <v>0</v>
      </c>
      <c r="G1039">
        <f>IFERROR(VLOOKUP(A1039,[1]Monitoramento_Base_somente_disp!$A:$J,10,FALSE),0)</f>
        <v>0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Não</v>
      </c>
      <c r="Y1039" t="str">
        <f t="shared" si="102"/>
        <v>Não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3460</v>
      </c>
      <c r="E1040">
        <f>IFERROR(VLOOKUP(A1040,[1]Monitoramento_Base_somente_disp!$A:$J,8,FALSE),0)</f>
        <v>3778391</v>
      </c>
      <c r="F1040">
        <f>IFERROR(VLOOKUP(A1040,[1]Monitoramento_Base_somente_disp!$A:$J,9,FALSE),0)</f>
        <v>0</v>
      </c>
      <c r="G1040">
        <f>IFERROR(VLOOKUP(A1040,[1]Monitoramento_Base_somente_disp!$A:$J,10,FALSE),0)</f>
        <v>0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Não</v>
      </c>
      <c r="Y1040" t="str">
        <f t="shared" si="102"/>
        <v>Não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3514</v>
      </c>
      <c r="E1041">
        <f>IFERROR(VLOOKUP(A1041,[1]Monitoramento_Base_somente_disp!$A:$J,8,FALSE),0)</f>
        <v>489596</v>
      </c>
      <c r="F1041">
        <f>IFERROR(VLOOKUP(A1041,[1]Monitoramento_Base_somente_disp!$A:$J,9,FALSE),0)</f>
        <v>0</v>
      </c>
      <c r="G1041">
        <f>IFERROR(VLOOKUP(A1041,[1]Monitoramento_Base_somente_disp!$A:$J,10,FALSE),0)</f>
        <v>0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Não</v>
      </c>
      <c r="Y1041" t="str">
        <f t="shared" si="102"/>
        <v>Não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6090</v>
      </c>
      <c r="E1042">
        <f>IFERROR(VLOOKUP(A1042,[1]Monitoramento_Base_somente_disp!$A:$J,8,FALSE),0)</f>
        <v>381829</v>
      </c>
      <c r="F1042">
        <f>IFERROR(VLOOKUP(A1042,[1]Monitoramento_Base_somente_disp!$A:$J,9,FALSE),0)</f>
        <v>0</v>
      </c>
      <c r="G1042">
        <f>IFERROR(VLOOKUP(A1042,[1]Monitoramento_Base_somente_disp!$A:$J,10,FALSE),0)</f>
        <v>0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Não</v>
      </c>
      <c r="Y1042" t="str">
        <f t="shared" si="102"/>
        <v>Não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195180</v>
      </c>
      <c r="F1043">
        <f>IFERROR(VLOOKUP(A1043,[1]Monitoramento_Base_somente_disp!$A:$J,9,FALSE),0)</f>
        <v>0</v>
      </c>
      <c r="G1043">
        <f>IFERROR(VLOOKUP(A1043,[1]Monitoramento_Base_somente_disp!$A:$J,10,FALSE),0)</f>
        <v>0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Não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3200</v>
      </c>
      <c r="E1044">
        <f>IFERROR(VLOOKUP(A1044,[1]Monitoramento_Base_somente_disp!$A:$J,8,FALSE),0)</f>
        <v>296006</v>
      </c>
      <c r="F1044">
        <f>IFERROR(VLOOKUP(A1044,[1]Monitoramento_Base_somente_disp!$A:$J,9,FALSE),0)</f>
        <v>0</v>
      </c>
      <c r="G1044">
        <f>IFERROR(VLOOKUP(A1044,[1]Monitoramento_Base_somente_disp!$A:$J,10,FALSE),0)</f>
        <v>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Sim</v>
      </c>
      <c r="W1044" t="str">
        <f t="shared" si="100"/>
        <v>Sim</v>
      </c>
      <c r="X1044" t="str">
        <f t="shared" si="101"/>
        <v>Não</v>
      </c>
      <c r="Y1044" t="str">
        <f t="shared" si="102"/>
        <v>Não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4411816</v>
      </c>
      <c r="F1045">
        <f>IFERROR(VLOOKUP(A1045,[1]Monitoramento_Base_somente_disp!$A:$J,9,FALSE),0)</f>
        <v>0</v>
      </c>
      <c r="G1045">
        <f>IFERROR(VLOOKUP(A1045,[1]Monitoramento_Base_somente_disp!$A:$J,10,FALSE),0)</f>
        <v>0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Não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1609110</v>
      </c>
      <c r="F1046">
        <f>IFERROR(VLOOKUP(A1046,[1]Monitoramento_Base_somente_disp!$A:$J,9,FALSE),0)</f>
        <v>0</v>
      </c>
      <c r="G1046">
        <f>IFERROR(VLOOKUP(A1046,[1]Monitoramento_Base_somente_disp!$A:$J,10,FALSE),0)</f>
        <v>0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Não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9321</v>
      </c>
      <c r="E1047">
        <f>IFERROR(VLOOKUP(A1047,[1]Monitoramento_Base_somente_disp!$A:$J,8,FALSE),0)</f>
        <v>1459977</v>
      </c>
      <c r="F1047">
        <f>IFERROR(VLOOKUP(A1047,[1]Monitoramento_Base_somente_disp!$A:$J,9,FALSE),0)</f>
        <v>0</v>
      </c>
      <c r="G1047">
        <f>IFERROR(VLOOKUP(A1047,[1]Monitoramento_Base_somente_disp!$A:$J,10,FALSE),0)</f>
        <v>0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Não</v>
      </c>
      <c r="Y1047" t="str">
        <f t="shared" si="102"/>
        <v>Não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337</v>
      </c>
      <c r="E1048">
        <f>IFERROR(VLOOKUP(A1048,[1]Monitoramento_Base_somente_disp!$A:$J,8,FALSE),0)</f>
        <v>296678</v>
      </c>
      <c r="F1048">
        <f>IFERROR(VLOOKUP(A1048,[1]Monitoramento_Base_somente_disp!$A:$J,9,FALSE),0)</f>
        <v>0</v>
      </c>
      <c r="G1048">
        <f>IFERROR(VLOOKUP(A1048,[1]Monitoramento_Base_somente_disp!$A:$J,10,FALSE),0)</f>
        <v>0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Não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10504</v>
      </c>
      <c r="E1049">
        <f>IFERROR(VLOOKUP(A1049,[1]Monitoramento_Base_somente_disp!$A:$J,8,FALSE),0)</f>
        <v>2925824</v>
      </c>
      <c r="F1049">
        <f>IFERROR(VLOOKUP(A1049,[1]Monitoramento_Base_somente_disp!$A:$J,9,FALSE),0)</f>
        <v>0</v>
      </c>
      <c r="G1049">
        <f>IFERROR(VLOOKUP(A1049,[1]Monitoramento_Base_somente_disp!$A:$J,10,FALSE),0)</f>
        <v>0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Não</v>
      </c>
      <c r="Y1049" t="str">
        <f t="shared" si="102"/>
        <v>Não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2266</v>
      </c>
      <c r="E1050">
        <f>IFERROR(VLOOKUP(A1050,[1]Monitoramento_Base_somente_disp!$A:$J,8,FALSE),0)</f>
        <v>2162083</v>
      </c>
      <c r="F1050">
        <f>IFERROR(VLOOKUP(A1050,[1]Monitoramento_Base_somente_disp!$A:$J,9,FALSE),0)</f>
        <v>0</v>
      </c>
      <c r="G1050">
        <f>IFERROR(VLOOKUP(A1050,[1]Monitoramento_Base_somente_disp!$A:$J,10,FALSE),0)</f>
        <v>0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Não</v>
      </c>
      <c r="Y1050" t="str">
        <f t="shared" si="102"/>
        <v>Não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15108</v>
      </c>
      <c r="E1051">
        <f>IFERROR(VLOOKUP(A1051,[1]Monitoramento_Base_somente_disp!$A:$J,8,FALSE),0)</f>
        <v>711114</v>
      </c>
      <c r="F1051">
        <f>IFERROR(VLOOKUP(A1051,[1]Monitoramento_Base_somente_disp!$A:$J,9,FALSE),0)</f>
        <v>0</v>
      </c>
      <c r="G1051">
        <f>IFERROR(VLOOKUP(A1051,[1]Monitoramento_Base_somente_disp!$A:$J,10,FALSE),0)</f>
        <v>0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Não</v>
      </c>
      <c r="Y1051" t="str">
        <f t="shared" si="102"/>
        <v>Não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5181</v>
      </c>
      <c r="E1052">
        <f>IFERROR(VLOOKUP(A1052,[1]Monitoramento_Base_somente_disp!$A:$J,8,FALSE),0)</f>
        <v>1326742</v>
      </c>
      <c r="F1052">
        <f>IFERROR(VLOOKUP(A1052,[1]Monitoramento_Base_somente_disp!$A:$J,9,FALSE),0)</f>
        <v>0</v>
      </c>
      <c r="G1052">
        <f>IFERROR(VLOOKUP(A1052,[1]Monitoramento_Base_somente_disp!$A:$J,10,FALSE),0)</f>
        <v>0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Não</v>
      </c>
      <c r="Y1052" t="str">
        <f t="shared" si="102"/>
        <v>Não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22243</v>
      </c>
      <c r="E1053">
        <f>IFERROR(VLOOKUP(A1053,[1]Monitoramento_Base_somente_disp!$A:$J,8,FALSE),0)</f>
        <v>1956573</v>
      </c>
      <c r="F1053">
        <f>IFERROR(VLOOKUP(A1053,[1]Monitoramento_Base_somente_disp!$A:$J,9,FALSE),0)</f>
        <v>0</v>
      </c>
      <c r="G1053">
        <f>IFERROR(VLOOKUP(A1053,[1]Monitoramento_Base_somente_disp!$A:$J,10,FALSE),0)</f>
        <v>0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Não</v>
      </c>
      <c r="Y1053" t="str">
        <f t="shared" si="102"/>
        <v>Não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20313</v>
      </c>
      <c r="E1054">
        <f>IFERROR(VLOOKUP(A1054,[1]Monitoramento_Base_somente_disp!$A:$J,8,FALSE),0)</f>
        <v>3198212</v>
      </c>
      <c r="F1054">
        <f>IFERROR(VLOOKUP(A1054,[1]Monitoramento_Base_somente_disp!$A:$J,9,FALSE),0)</f>
        <v>0</v>
      </c>
      <c r="G1054">
        <f>IFERROR(VLOOKUP(A1054,[1]Monitoramento_Base_somente_disp!$A:$J,10,FALSE),0)</f>
        <v>0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Não</v>
      </c>
      <c r="Y1054" t="str">
        <f t="shared" si="102"/>
        <v>Não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108938</v>
      </c>
      <c r="E1055">
        <f>IFERROR(VLOOKUP(A1055,[1]Monitoramento_Base_somente_disp!$A:$J,8,FALSE),0)</f>
        <v>14792598</v>
      </c>
      <c r="F1055">
        <f>IFERROR(VLOOKUP(A1055,[1]Monitoramento_Base_somente_disp!$A:$J,9,FALSE),0)</f>
        <v>0</v>
      </c>
      <c r="G1055">
        <f>IFERROR(VLOOKUP(A1055,[1]Monitoramento_Base_somente_disp!$A:$J,10,FALSE),0)</f>
        <v>0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Não</v>
      </c>
      <c r="Y1055" t="str">
        <f t="shared" si="102"/>
        <v>Não</v>
      </c>
    </row>
    <row r="1056" spans="1:25" x14ac:dyDescent="0.25">
      <c r="A1056" s="5">
        <v>251615</v>
      </c>
      <c r="B1056">
        <f>IFERROR(VLOOKUP(A1056,[1]Monitoramento_Base_somente_disp!$A:$J,5,FALSE),0)</f>
        <v>39060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23756</v>
      </c>
      <c r="E1056">
        <f>IFERROR(VLOOKUP(A1056,[1]Monitoramento_Base_somente_disp!$A:$J,8,FALSE),0)</f>
        <v>2080653</v>
      </c>
      <c r="F1056">
        <f>IFERROR(VLOOKUP(A1056,[1]Monitoramento_Base_somente_disp!$A:$J,9,FALSE),0)</f>
        <v>0</v>
      </c>
      <c r="G1056">
        <f>IFERROR(VLOOKUP(A1056,[1]Monitoramento_Base_somente_disp!$A:$J,10,FALSE),0)</f>
        <v>0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Não</v>
      </c>
      <c r="Y1056" t="str">
        <f t="shared" si="102"/>
        <v>Não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32748</v>
      </c>
      <c r="E1057">
        <f>IFERROR(VLOOKUP(A1057,[1]Monitoramento_Base_somente_disp!$A:$J,8,FALSE),0)</f>
        <v>3359596</v>
      </c>
      <c r="F1057">
        <f>IFERROR(VLOOKUP(A1057,[1]Monitoramento_Base_somente_disp!$A:$J,9,FALSE),0)</f>
        <v>0</v>
      </c>
      <c r="G1057">
        <f>IFERROR(VLOOKUP(A1057,[1]Monitoramento_Base_somente_disp!$A:$J,10,FALSE),0)</f>
        <v>0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Não</v>
      </c>
      <c r="Y1057" t="str">
        <f t="shared" si="102"/>
        <v>Não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17776</v>
      </c>
      <c r="E1058">
        <f>IFERROR(VLOOKUP(A1058,[1]Monitoramento_Base_somente_disp!$A:$J,8,FALSE),0)</f>
        <v>891545</v>
      </c>
      <c r="F1058">
        <f>IFERROR(VLOOKUP(A1058,[1]Monitoramento_Base_somente_disp!$A:$J,9,FALSE),0)</f>
        <v>0</v>
      </c>
      <c r="G1058">
        <f>IFERROR(VLOOKUP(A1058,[1]Monitoramento_Base_somente_disp!$A:$J,10,FALSE),0)</f>
        <v>0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Não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4116</v>
      </c>
      <c r="E1059">
        <f>IFERROR(VLOOKUP(A1059,[1]Monitoramento_Base_somente_disp!$A:$J,8,FALSE),0)</f>
        <v>3357766</v>
      </c>
      <c r="F1059">
        <f>IFERROR(VLOOKUP(A1059,[1]Monitoramento_Base_somente_disp!$A:$J,9,FALSE),0)</f>
        <v>0</v>
      </c>
      <c r="G1059">
        <f>IFERROR(VLOOKUP(A1059,[1]Monitoramento_Base_somente_disp!$A:$J,10,FALSE),0)</f>
        <v>0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Não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3802</v>
      </c>
      <c r="E1060">
        <f>IFERROR(VLOOKUP(A1060,[1]Monitoramento_Base_somente_disp!$A:$J,8,FALSE),0)</f>
        <v>1461255</v>
      </c>
      <c r="F1060">
        <f>IFERROR(VLOOKUP(A1060,[1]Monitoramento_Base_somente_disp!$A:$J,9,FALSE),0)</f>
        <v>0</v>
      </c>
      <c r="G1060">
        <f>IFERROR(VLOOKUP(A1060,[1]Monitoramento_Base_somente_disp!$A:$J,10,FALSE),0)</f>
        <v>0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Sim</v>
      </c>
      <c r="W1060" t="str">
        <f t="shared" si="100"/>
        <v>Sim</v>
      </c>
      <c r="X1060" t="str">
        <f t="shared" si="101"/>
        <v>Não</v>
      </c>
      <c r="Y1060" t="str">
        <f t="shared" si="102"/>
        <v>Não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797</v>
      </c>
      <c r="E1061">
        <f>IFERROR(VLOOKUP(A1061,[1]Monitoramento_Base_somente_disp!$A:$J,8,FALSE),0)</f>
        <v>1146508</v>
      </c>
      <c r="F1061">
        <f>IFERROR(VLOOKUP(A1061,[1]Monitoramento_Base_somente_disp!$A:$J,9,FALSE),0)</f>
        <v>0</v>
      </c>
      <c r="G1061">
        <f>IFERROR(VLOOKUP(A1061,[1]Monitoramento_Base_somente_disp!$A:$J,10,FALSE),0)</f>
        <v>0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Sim</v>
      </c>
      <c r="W1061" t="str">
        <f t="shared" si="100"/>
        <v>Sim</v>
      </c>
      <c r="X1061" t="str">
        <f t="shared" si="101"/>
        <v>Não</v>
      </c>
      <c r="Y1061" t="str">
        <f t="shared" si="102"/>
        <v>Não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5352</v>
      </c>
      <c r="E1062">
        <f>IFERROR(VLOOKUP(A1062,[1]Monitoramento_Base_somente_disp!$A:$J,8,FALSE),0)</f>
        <v>4972051</v>
      </c>
      <c r="F1062">
        <f>IFERROR(VLOOKUP(A1062,[1]Monitoramento_Base_somente_disp!$A:$J,9,FALSE),0)</f>
        <v>0</v>
      </c>
      <c r="G1062">
        <f>IFERROR(VLOOKUP(A1062,[1]Monitoramento_Base_somente_disp!$A:$J,10,FALSE),0)</f>
        <v>0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Sim</v>
      </c>
      <c r="W1062" t="str">
        <f t="shared" si="100"/>
        <v>Sim</v>
      </c>
      <c r="X1062" t="str">
        <f t="shared" si="101"/>
        <v>Não</v>
      </c>
      <c r="Y1062" t="str">
        <f t="shared" si="102"/>
        <v>Não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1795</v>
      </c>
      <c r="E1063">
        <f>IFERROR(VLOOKUP(A1063,[1]Monitoramento_Base_somente_disp!$A:$J,8,FALSE),0)</f>
        <v>870954</v>
      </c>
      <c r="F1063">
        <f>IFERROR(VLOOKUP(A1063,[1]Monitoramento_Base_somente_disp!$A:$J,9,FALSE),0)</f>
        <v>0</v>
      </c>
      <c r="G1063">
        <f>IFERROR(VLOOKUP(A1063,[1]Monitoramento_Base_somente_disp!$A:$J,10,FALSE),0)</f>
        <v>0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Sim</v>
      </c>
      <c r="W1063" t="str">
        <f t="shared" si="100"/>
        <v>Sim</v>
      </c>
      <c r="X1063" t="str">
        <f t="shared" si="101"/>
        <v>Não</v>
      </c>
      <c r="Y1063" t="str">
        <f t="shared" si="102"/>
        <v>Não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12886</v>
      </c>
      <c r="E1064">
        <f>IFERROR(VLOOKUP(A1064,[1]Monitoramento_Base_somente_disp!$A:$J,8,FALSE),0)</f>
        <v>6682948</v>
      </c>
      <c r="F1064">
        <f>IFERROR(VLOOKUP(A1064,[1]Monitoramento_Base_somente_disp!$A:$J,9,FALSE),0)</f>
        <v>0</v>
      </c>
      <c r="G1064">
        <f>IFERROR(VLOOKUP(A1064,[1]Monitoramento_Base_somente_disp!$A:$J,10,FALSE),0)</f>
        <v>0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Não</v>
      </c>
      <c r="Y1064" t="str">
        <f t="shared" si="102"/>
        <v>Não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20111</v>
      </c>
      <c r="E1065">
        <f>IFERROR(VLOOKUP(A1065,[1]Monitoramento_Base_somente_disp!$A:$J,8,FALSE),0)</f>
        <v>4141140</v>
      </c>
      <c r="F1065">
        <f>IFERROR(VLOOKUP(A1065,[1]Monitoramento_Base_somente_disp!$A:$J,9,FALSE),0)</f>
        <v>0</v>
      </c>
      <c r="G1065">
        <f>IFERROR(VLOOKUP(A1065,[1]Monitoramento_Base_somente_disp!$A:$J,10,FALSE),0)</f>
        <v>0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Não</v>
      </c>
      <c r="Y1065" t="str">
        <f t="shared" si="102"/>
        <v>Não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4581</v>
      </c>
      <c r="E1066">
        <f>IFERROR(VLOOKUP(A1066,[1]Monitoramento_Base_somente_disp!$A:$J,8,FALSE),0)</f>
        <v>1424405</v>
      </c>
      <c r="F1066">
        <f>IFERROR(VLOOKUP(A1066,[1]Monitoramento_Base_somente_disp!$A:$J,9,FALSE),0)</f>
        <v>0</v>
      </c>
      <c r="G1066">
        <f>IFERROR(VLOOKUP(A1066,[1]Monitoramento_Base_somente_disp!$A:$J,10,FALSE),0)</f>
        <v>0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Não</v>
      </c>
      <c r="Y1066" t="str">
        <f t="shared" si="102"/>
        <v>Não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2440020</v>
      </c>
      <c r="F1067">
        <f>IFERROR(VLOOKUP(A1067,[1]Monitoramento_Base_somente_disp!$A:$J,9,FALSE),0)</f>
        <v>0</v>
      </c>
      <c r="G1067">
        <f>IFERROR(VLOOKUP(A1067,[1]Monitoramento_Base_somente_disp!$A:$J,10,FALSE),0)</f>
        <v>0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Não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2179931</v>
      </c>
      <c r="F1068">
        <f>IFERROR(VLOOKUP(A1068,[1]Monitoramento_Base_somente_disp!$A:$J,9,FALSE),0)</f>
        <v>0</v>
      </c>
      <c r="G1068">
        <f>IFERROR(VLOOKUP(A1068,[1]Monitoramento_Base_somente_disp!$A:$J,10,FALSE),0)</f>
        <v>0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Não</v>
      </c>
    </row>
    <row r="1069" spans="1:25" x14ac:dyDescent="0.25">
      <c r="A1069" s="5">
        <v>260010</v>
      </c>
      <c r="B1069">
        <f>IFERROR(VLOOKUP(A1069,[1]Monitoramento_Base_somente_disp!$A:$J,5,FALSE),0)</f>
        <v>298534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171299</v>
      </c>
      <c r="E1069">
        <f>IFERROR(VLOOKUP(A1069,[1]Monitoramento_Base_somente_disp!$A:$J,8,FALSE),0)</f>
        <v>36298014</v>
      </c>
      <c r="F1069">
        <f>IFERROR(VLOOKUP(A1069,[1]Monitoramento_Base_somente_disp!$A:$J,9,FALSE),0)</f>
        <v>0</v>
      </c>
      <c r="G1069">
        <f>IFERROR(VLOOKUP(A1069,[1]Monitoramento_Base_somente_disp!$A:$J,10,FALSE),0)</f>
        <v>0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Não</v>
      </c>
      <c r="Y1069" t="str">
        <f t="shared" si="102"/>
        <v>Não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98685</v>
      </c>
      <c r="F1070">
        <f>IFERROR(VLOOKUP(A1070,[1]Monitoramento_Base_somente_disp!$A:$J,9,FALSE),0)</f>
        <v>0</v>
      </c>
      <c r="G1070">
        <f>IFERROR(VLOOKUP(A1070,[1]Monitoramento_Base_somente_disp!$A:$J,10,FALSE),0)</f>
        <v>0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Não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14029</v>
      </c>
      <c r="E1071">
        <f>IFERROR(VLOOKUP(A1071,[1]Monitoramento_Base_somente_disp!$A:$J,8,FALSE),0)</f>
        <v>161055086</v>
      </c>
      <c r="F1071">
        <f>IFERROR(VLOOKUP(A1071,[1]Monitoramento_Base_somente_disp!$A:$J,9,FALSE),0)</f>
        <v>0</v>
      </c>
      <c r="G1071">
        <f>IFERROR(VLOOKUP(A1071,[1]Monitoramento_Base_somente_disp!$A:$J,10,FALSE),0)</f>
        <v>0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Não</v>
      </c>
      <c r="Y1071" t="str">
        <f t="shared" si="102"/>
        <v>Não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49200</v>
      </c>
      <c r="F1072">
        <f>IFERROR(VLOOKUP(A1072,[1]Monitoramento_Base_somente_disp!$A:$J,9,FALSE),0)</f>
        <v>0</v>
      </c>
      <c r="G1072">
        <f>IFERROR(VLOOKUP(A1072,[1]Monitoramento_Base_somente_disp!$A:$J,10,FALSE),0)</f>
        <v>0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Não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42815</v>
      </c>
      <c r="E1073">
        <f>IFERROR(VLOOKUP(A1073,[1]Monitoramento_Base_somente_disp!$A:$J,8,FALSE),0)</f>
        <v>26445464</v>
      </c>
      <c r="F1073">
        <f>IFERROR(VLOOKUP(A1073,[1]Monitoramento_Base_somente_disp!$A:$J,9,FALSE),0)</f>
        <v>0</v>
      </c>
      <c r="G1073">
        <f>IFERROR(VLOOKUP(A1073,[1]Monitoramento_Base_somente_disp!$A:$J,10,FALSE),0)</f>
        <v>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Não</v>
      </c>
      <c r="Y1073" t="str">
        <f t="shared" si="102"/>
        <v>Não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979</v>
      </c>
      <c r="E1074">
        <f>IFERROR(VLOOKUP(A1074,[1]Monitoramento_Base_somente_disp!$A:$J,8,FALSE),0)</f>
        <v>13229020</v>
      </c>
      <c r="F1074">
        <f>IFERROR(VLOOKUP(A1074,[1]Monitoramento_Base_somente_disp!$A:$J,9,FALSE),0)</f>
        <v>0</v>
      </c>
      <c r="G1074">
        <f>IFERROR(VLOOKUP(A1074,[1]Monitoramento_Base_somente_disp!$A:$J,10,FALSE),0)</f>
        <v>0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Não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120</v>
      </c>
      <c r="E1075">
        <f>IFERROR(VLOOKUP(A1075,[1]Monitoramento_Base_somente_disp!$A:$J,8,FALSE),0)</f>
        <v>6567765</v>
      </c>
      <c r="F1075">
        <f>IFERROR(VLOOKUP(A1075,[1]Monitoramento_Base_somente_disp!$A:$J,9,FALSE),0)</f>
        <v>0</v>
      </c>
      <c r="G1075">
        <f>IFERROR(VLOOKUP(A1075,[1]Monitoramento_Base_somente_disp!$A:$J,10,FALSE),0)</f>
        <v>0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Não</v>
      </c>
      <c r="Y1075" t="str">
        <f t="shared" si="102"/>
        <v>Não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1851255</v>
      </c>
      <c r="F1076">
        <f>IFERROR(VLOOKUP(A1076,[1]Monitoramento_Base_somente_disp!$A:$J,9,FALSE),0)</f>
        <v>0</v>
      </c>
      <c r="G1076">
        <f>IFERROR(VLOOKUP(A1076,[1]Monitoramento_Base_somente_disp!$A:$J,10,FALSE),0)</f>
        <v>0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Não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752</v>
      </c>
      <c r="E1077">
        <f>IFERROR(VLOOKUP(A1077,[1]Monitoramento_Base_somente_disp!$A:$J,8,FALSE),0)</f>
        <v>777302</v>
      </c>
      <c r="F1077">
        <f>IFERROR(VLOOKUP(A1077,[1]Monitoramento_Base_somente_disp!$A:$J,9,FALSE),0)</f>
        <v>0</v>
      </c>
      <c r="G1077">
        <f>IFERROR(VLOOKUP(A1077,[1]Monitoramento_Base_somente_disp!$A:$J,10,FALSE),0)</f>
        <v>0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Não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5019105</v>
      </c>
      <c r="F1078">
        <f>IFERROR(VLOOKUP(A1078,[1]Monitoramento_Base_somente_disp!$A:$J,9,FALSE),0)</f>
        <v>0</v>
      </c>
      <c r="G1078">
        <f>IFERROR(VLOOKUP(A1078,[1]Monitoramento_Base_somente_disp!$A:$J,10,FALSE),0)</f>
        <v>0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Não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194261</v>
      </c>
      <c r="E1079">
        <f>IFERROR(VLOOKUP(A1079,[1]Monitoramento_Base_somente_disp!$A:$J,8,FALSE),0)</f>
        <v>48898164</v>
      </c>
      <c r="F1079">
        <f>IFERROR(VLOOKUP(A1079,[1]Monitoramento_Base_somente_disp!$A:$J,9,FALSE),0)</f>
        <v>0</v>
      </c>
      <c r="G1079">
        <f>IFERROR(VLOOKUP(A1079,[1]Monitoramento_Base_somente_disp!$A:$J,10,FALSE),0)</f>
        <v>0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Não</v>
      </c>
      <c r="Y1079" t="str">
        <f t="shared" si="102"/>
        <v>Não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108492</v>
      </c>
      <c r="E1080">
        <f>IFERROR(VLOOKUP(A1080,[1]Monitoramento_Base_somente_disp!$A:$J,8,FALSE),0)</f>
        <v>17517518</v>
      </c>
      <c r="F1080">
        <f>IFERROR(VLOOKUP(A1080,[1]Monitoramento_Base_somente_disp!$A:$J,9,FALSE),0)</f>
        <v>0</v>
      </c>
      <c r="G1080">
        <f>IFERROR(VLOOKUP(A1080,[1]Monitoramento_Base_somente_disp!$A:$J,10,FALSE),0)</f>
        <v>0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Não</v>
      </c>
      <c r="Y1080" t="str">
        <f t="shared" si="102"/>
        <v>Não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3981</v>
      </c>
      <c r="E1081">
        <f>IFERROR(VLOOKUP(A1081,[1]Monitoramento_Base_somente_disp!$A:$J,8,FALSE),0)</f>
        <v>667208</v>
      </c>
      <c r="F1081">
        <f>IFERROR(VLOOKUP(A1081,[1]Monitoramento_Base_somente_disp!$A:$J,9,FALSE),0)</f>
        <v>0</v>
      </c>
      <c r="G1081">
        <f>IFERROR(VLOOKUP(A1081,[1]Monitoramento_Base_somente_disp!$A:$J,10,FALSE),0)</f>
        <v>0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Não</v>
      </c>
      <c r="Y1081" t="str">
        <f t="shared" si="102"/>
        <v>Não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673865</v>
      </c>
      <c r="F1082">
        <f>IFERROR(VLOOKUP(A1082,[1]Monitoramento_Base_somente_disp!$A:$J,9,FALSE),0)</f>
        <v>0</v>
      </c>
      <c r="G1082">
        <f>IFERROR(VLOOKUP(A1082,[1]Monitoramento_Base_somente_disp!$A:$J,10,FALSE),0)</f>
        <v>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Não</v>
      </c>
      <c r="Y1082" t="str">
        <f t="shared" si="102"/>
        <v>Não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999</v>
      </c>
      <c r="E1083">
        <f>IFERROR(VLOOKUP(A1083,[1]Monitoramento_Base_somente_disp!$A:$J,8,FALSE),0)</f>
        <v>5545442</v>
      </c>
      <c r="F1083">
        <f>IFERROR(VLOOKUP(A1083,[1]Monitoramento_Base_somente_disp!$A:$J,9,FALSE),0)</f>
        <v>0</v>
      </c>
      <c r="G1083">
        <f>IFERROR(VLOOKUP(A1083,[1]Monitoramento_Base_somente_disp!$A:$J,10,FALSE),0)</f>
        <v>0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Não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0</v>
      </c>
      <c r="E1084">
        <f>IFERROR(VLOOKUP(A1084,[1]Monitoramento_Base_somente_disp!$A:$J,8,FALSE),0)</f>
        <v>85860812</v>
      </c>
      <c r="F1084">
        <f>IFERROR(VLOOKUP(A1084,[1]Monitoramento_Base_somente_disp!$A:$J,9,FALSE),0)</f>
        <v>0</v>
      </c>
      <c r="G1084">
        <f>IFERROR(VLOOKUP(A1084,[1]Monitoramento_Base_somente_disp!$A:$J,10,FALSE),0)</f>
        <v>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Não</v>
      </c>
      <c r="W1084" t="str">
        <f t="shared" si="100"/>
        <v>Sim</v>
      </c>
      <c r="X1084" t="str">
        <f t="shared" si="101"/>
        <v>Não</v>
      </c>
      <c r="Y1084" t="str">
        <f t="shared" si="102"/>
        <v>Não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10527</v>
      </c>
      <c r="E1085">
        <f>IFERROR(VLOOKUP(A1085,[1]Monitoramento_Base_somente_disp!$A:$J,8,FALSE),0)</f>
        <v>2641911</v>
      </c>
      <c r="F1085">
        <f>IFERROR(VLOOKUP(A1085,[1]Monitoramento_Base_somente_disp!$A:$J,9,FALSE),0)</f>
        <v>0</v>
      </c>
      <c r="G1085">
        <f>IFERROR(VLOOKUP(A1085,[1]Monitoramento_Base_somente_disp!$A:$J,10,FALSE),0)</f>
        <v>0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Não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100589</v>
      </c>
      <c r="E1086">
        <f>IFERROR(VLOOKUP(A1086,[1]Monitoramento_Base_somente_disp!$A:$J,8,FALSE),0)</f>
        <v>17561663</v>
      </c>
      <c r="F1086">
        <f>IFERROR(VLOOKUP(A1086,[1]Monitoramento_Base_somente_disp!$A:$J,9,FALSE),0)</f>
        <v>0</v>
      </c>
      <c r="G1086">
        <f>IFERROR(VLOOKUP(A1086,[1]Monitoramento_Base_somente_disp!$A:$J,10,FALSE),0)</f>
        <v>0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Não</v>
      </c>
      <c r="Y1086" t="str">
        <f t="shared" si="102"/>
        <v>Não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37220</v>
      </c>
      <c r="E1087">
        <f>IFERROR(VLOOKUP(A1087,[1]Monitoramento_Base_somente_disp!$A:$J,8,FALSE),0)</f>
        <v>28121096</v>
      </c>
      <c r="F1087">
        <f>IFERROR(VLOOKUP(A1087,[1]Monitoramento_Base_somente_disp!$A:$J,9,FALSE),0)</f>
        <v>0</v>
      </c>
      <c r="G1087">
        <f>IFERROR(VLOOKUP(A1087,[1]Monitoramento_Base_somente_disp!$A:$J,10,FALSE),0)</f>
        <v>0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Não</v>
      </c>
      <c r="Y1087" t="str">
        <f t="shared" si="102"/>
        <v>Não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14174010</v>
      </c>
      <c r="F1088">
        <f>IFERROR(VLOOKUP(A1088,[1]Monitoramento_Base_somente_disp!$A:$J,9,FALSE),0)</f>
        <v>0</v>
      </c>
      <c r="G1088">
        <f>IFERROR(VLOOKUP(A1088,[1]Monitoramento_Base_somente_disp!$A:$J,10,FALSE),0)</f>
        <v>0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Não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1906</v>
      </c>
      <c r="E1089">
        <f>IFERROR(VLOOKUP(A1089,[1]Monitoramento_Base_somente_disp!$A:$J,8,FALSE),0)</f>
        <v>61286957</v>
      </c>
      <c r="F1089">
        <f>IFERROR(VLOOKUP(A1089,[1]Monitoramento_Base_somente_disp!$A:$J,9,FALSE),0)</f>
        <v>0</v>
      </c>
      <c r="G1089">
        <f>IFERROR(VLOOKUP(A1089,[1]Monitoramento_Base_somente_disp!$A:$J,10,FALSE),0)</f>
        <v>0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Não</v>
      </c>
      <c r="Y1089" t="str">
        <f t="shared" si="102"/>
        <v>Não</v>
      </c>
    </row>
    <row r="1090" spans="1:25" x14ac:dyDescent="0.25">
      <c r="A1090" s="5">
        <v>260230</v>
      </c>
      <c r="B1090">
        <f>IFERROR(VLOOKUP(A1090,[1]Monitoramento_Base_somente_disp!$A:$J,5,FALSE),0)</f>
        <v>68032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31843</v>
      </c>
      <c r="E1090">
        <f>IFERROR(VLOOKUP(A1090,[1]Monitoramento_Base_somente_disp!$A:$J,8,FALSE),0)</f>
        <v>22226895</v>
      </c>
      <c r="F1090">
        <f>IFERROR(VLOOKUP(A1090,[1]Monitoramento_Base_somente_disp!$A:$J,9,FALSE),0)</f>
        <v>0</v>
      </c>
      <c r="G1090">
        <f>IFERROR(VLOOKUP(A1090,[1]Monitoramento_Base_somente_disp!$A:$J,10,FALSE),0)</f>
        <v>0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Não</v>
      </c>
      <c r="Y1090" t="str">
        <f t="shared" si="102"/>
        <v>Não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3172</v>
      </c>
      <c r="E1091">
        <f>IFERROR(VLOOKUP(A1091,[1]Monitoramento_Base_somente_disp!$A:$J,8,FALSE),0)</f>
        <v>1509544</v>
      </c>
      <c r="F1091">
        <f>IFERROR(VLOOKUP(A1091,[1]Monitoramento_Base_somente_disp!$A:$J,9,FALSE),0)</f>
        <v>0</v>
      </c>
      <c r="G1091">
        <f>IFERROR(VLOOKUP(A1091,[1]Monitoramento_Base_somente_disp!$A:$J,10,FALSE),0)</f>
        <v>0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Não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19586</v>
      </c>
      <c r="E1092">
        <f>IFERROR(VLOOKUP(A1092,[1]Monitoramento_Base_somente_disp!$A:$J,8,FALSE),0)</f>
        <v>3478545</v>
      </c>
      <c r="F1092">
        <f>IFERROR(VLOOKUP(A1092,[1]Monitoramento_Base_somente_disp!$A:$J,9,FALSE),0)</f>
        <v>0</v>
      </c>
      <c r="G1092">
        <f>IFERROR(VLOOKUP(A1092,[1]Monitoramento_Base_somente_disp!$A:$J,10,FALSE),0)</f>
        <v>0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Não</v>
      </c>
      <c r="Y1092" t="str">
        <f t="shared" si="102"/>
        <v>Não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1278</v>
      </c>
      <c r="E1093">
        <f>IFERROR(VLOOKUP(A1093,[1]Monitoramento_Base_somente_disp!$A:$J,8,FALSE),0)</f>
        <v>1513175</v>
      </c>
      <c r="F1093">
        <f>IFERROR(VLOOKUP(A1093,[1]Monitoramento_Base_somente_disp!$A:$J,9,FALSE),0)</f>
        <v>0</v>
      </c>
      <c r="G1093">
        <f>IFERROR(VLOOKUP(A1093,[1]Monitoramento_Base_somente_disp!$A:$J,10,FALSE),0)</f>
        <v>0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Não</v>
      </c>
      <c r="Y1093" t="str">
        <f t="shared" si="102"/>
        <v>Não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92007</v>
      </c>
      <c r="E1094">
        <f>IFERROR(VLOOKUP(A1094,[1]Monitoramento_Base_somente_disp!$A:$J,8,FALSE),0)</f>
        <v>7076751</v>
      </c>
      <c r="F1094">
        <f>IFERROR(VLOOKUP(A1094,[1]Monitoramento_Base_somente_disp!$A:$J,9,FALSE),0)</f>
        <v>0</v>
      </c>
      <c r="G1094">
        <f>IFERROR(VLOOKUP(A1094,[1]Monitoramento_Base_somente_disp!$A:$J,10,FALSE),0)</f>
        <v>0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Não</v>
      </c>
      <c r="Y1094" t="str">
        <f t="shared" ref="Y1094:Y1157" si="108">IF(G1094+M1094+S1094&gt;0,"Sim","Não")</f>
        <v>Não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22500</v>
      </c>
      <c r="E1095">
        <f>IFERROR(VLOOKUP(A1095,[1]Monitoramento_Base_somente_disp!$A:$J,8,FALSE),0)</f>
        <v>11090653</v>
      </c>
      <c r="F1095">
        <f>IFERROR(VLOOKUP(A1095,[1]Monitoramento_Base_somente_disp!$A:$J,9,FALSE),0)</f>
        <v>0</v>
      </c>
      <c r="G1095">
        <f>IFERROR(VLOOKUP(A1095,[1]Monitoramento_Base_somente_disp!$A:$J,10,FALSE),0)</f>
        <v>0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Não</v>
      </c>
      <c r="Y1095" t="str">
        <f t="shared" si="108"/>
        <v>Não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371</v>
      </c>
      <c r="E1096">
        <f>IFERROR(VLOOKUP(A1096,[1]Monitoramento_Base_somente_disp!$A:$J,8,FALSE),0)</f>
        <v>781978</v>
      </c>
      <c r="F1096">
        <f>IFERROR(VLOOKUP(A1096,[1]Monitoramento_Base_somente_disp!$A:$J,9,FALSE),0)</f>
        <v>0</v>
      </c>
      <c r="G1096">
        <f>IFERROR(VLOOKUP(A1096,[1]Monitoramento_Base_somente_disp!$A:$J,10,FALSE),0)</f>
        <v>0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Não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8392</v>
      </c>
      <c r="E1097">
        <f>IFERROR(VLOOKUP(A1097,[1]Monitoramento_Base_somente_disp!$A:$J,8,FALSE),0)</f>
        <v>17949369</v>
      </c>
      <c r="F1097">
        <f>IFERROR(VLOOKUP(A1097,[1]Monitoramento_Base_somente_disp!$A:$J,9,FALSE),0)</f>
        <v>0</v>
      </c>
      <c r="G1097">
        <f>IFERROR(VLOOKUP(A1097,[1]Monitoramento_Base_somente_disp!$A:$J,10,FALSE),0)</f>
        <v>0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Não</v>
      </c>
      <c r="Y1097" t="str">
        <f t="shared" si="108"/>
        <v>Não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2895</v>
      </c>
      <c r="E1098">
        <f>IFERROR(VLOOKUP(A1098,[1]Monitoramento_Base_somente_disp!$A:$J,8,FALSE),0)</f>
        <v>1105836</v>
      </c>
      <c r="F1098">
        <f>IFERROR(VLOOKUP(A1098,[1]Monitoramento_Base_somente_disp!$A:$J,9,FALSE),0)</f>
        <v>0</v>
      </c>
      <c r="G1098">
        <f>IFERROR(VLOOKUP(A1098,[1]Monitoramento_Base_somente_disp!$A:$J,10,FALSE),0)</f>
        <v>0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Não</v>
      </c>
      <c r="Y1098" t="str">
        <f t="shared" si="108"/>
        <v>Não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17088</v>
      </c>
      <c r="E1099">
        <f>IFERROR(VLOOKUP(A1099,[1]Monitoramento_Base_somente_disp!$A:$J,8,FALSE),0)</f>
        <v>6394945</v>
      </c>
      <c r="F1099">
        <f>IFERROR(VLOOKUP(A1099,[1]Monitoramento_Base_somente_disp!$A:$J,9,FALSE),0)</f>
        <v>0</v>
      </c>
      <c r="G1099">
        <f>IFERROR(VLOOKUP(A1099,[1]Monitoramento_Base_somente_disp!$A:$J,10,FALSE),0)</f>
        <v>0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Não</v>
      </c>
      <c r="Y1099" t="str">
        <f t="shared" si="108"/>
        <v>Não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31334</v>
      </c>
      <c r="E1100">
        <f>IFERROR(VLOOKUP(A1100,[1]Monitoramento_Base_somente_disp!$A:$J,8,FALSE),0)</f>
        <v>11535803</v>
      </c>
      <c r="F1100">
        <f>IFERROR(VLOOKUP(A1100,[1]Monitoramento_Base_somente_disp!$A:$J,9,FALSE),0)</f>
        <v>0</v>
      </c>
      <c r="G1100">
        <f>IFERROR(VLOOKUP(A1100,[1]Monitoramento_Base_somente_disp!$A:$J,10,FALSE),0)</f>
        <v>0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Não</v>
      </c>
      <c r="Y1100" t="str">
        <f t="shared" si="108"/>
        <v>Não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696</v>
      </c>
      <c r="E1101">
        <f>IFERROR(VLOOKUP(A1101,[1]Monitoramento_Base_somente_disp!$A:$J,8,FALSE),0)</f>
        <v>23652523</v>
      </c>
      <c r="F1101">
        <f>IFERROR(VLOOKUP(A1101,[1]Monitoramento_Base_somente_disp!$A:$J,9,FALSE),0)</f>
        <v>0</v>
      </c>
      <c r="G1101">
        <f>IFERROR(VLOOKUP(A1101,[1]Monitoramento_Base_somente_disp!$A:$J,10,FALSE),0)</f>
        <v>0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Não</v>
      </c>
      <c r="Y1101" t="str">
        <f t="shared" si="108"/>
        <v>Não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25671</v>
      </c>
      <c r="E1102">
        <f>IFERROR(VLOOKUP(A1102,[1]Monitoramento_Base_somente_disp!$A:$J,8,FALSE),0)</f>
        <v>22304202</v>
      </c>
      <c r="F1102">
        <f>IFERROR(VLOOKUP(A1102,[1]Monitoramento_Base_somente_disp!$A:$J,9,FALSE),0)</f>
        <v>0</v>
      </c>
      <c r="G1102">
        <f>IFERROR(VLOOKUP(A1102,[1]Monitoramento_Base_somente_disp!$A:$J,10,FALSE),0)</f>
        <v>0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Não</v>
      </c>
      <c r="Y1102" t="str">
        <f t="shared" si="108"/>
        <v>Não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2482</v>
      </c>
      <c r="E1103">
        <f>IFERROR(VLOOKUP(A1103,[1]Monitoramento_Base_somente_disp!$A:$J,8,FALSE),0)</f>
        <v>2265389</v>
      </c>
      <c r="F1103">
        <f>IFERROR(VLOOKUP(A1103,[1]Monitoramento_Base_somente_disp!$A:$J,9,FALSE),0)</f>
        <v>0</v>
      </c>
      <c r="G1103">
        <f>IFERROR(VLOOKUP(A1103,[1]Monitoramento_Base_somente_disp!$A:$J,10,FALSE),0)</f>
        <v>0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Não</v>
      </c>
      <c r="Y1103" t="str">
        <f t="shared" si="108"/>
        <v>Não</v>
      </c>
    </row>
    <row r="1104" spans="1:25" x14ac:dyDescent="0.25">
      <c r="A1104" s="5">
        <v>260410</v>
      </c>
      <c r="B1104">
        <f>IFERROR(VLOOKUP(A1104,[1]Monitoramento_Base_somente_disp!$A:$J,5,FALSE),0)</f>
        <v>1675153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724667</v>
      </c>
      <c r="E1104">
        <f>IFERROR(VLOOKUP(A1104,[1]Monitoramento_Base_somente_disp!$A:$J,8,FALSE),0)</f>
        <v>129436220</v>
      </c>
      <c r="F1104">
        <f>IFERROR(VLOOKUP(A1104,[1]Monitoramento_Base_somente_disp!$A:$J,9,FALSE),0)</f>
        <v>0</v>
      </c>
      <c r="G1104">
        <f>IFERROR(VLOOKUP(A1104,[1]Monitoramento_Base_somente_disp!$A:$J,10,FALSE),0)</f>
        <v>0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Não</v>
      </c>
      <c r="Y1104" t="str">
        <f t="shared" si="108"/>
        <v>Não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12260</v>
      </c>
      <c r="E1105">
        <f>IFERROR(VLOOKUP(A1105,[1]Monitoramento_Base_somente_disp!$A:$J,8,FALSE),0)</f>
        <v>15893432</v>
      </c>
      <c r="F1105">
        <f>IFERROR(VLOOKUP(A1105,[1]Monitoramento_Base_somente_disp!$A:$J,9,FALSE),0)</f>
        <v>0</v>
      </c>
      <c r="G1105">
        <f>IFERROR(VLOOKUP(A1105,[1]Monitoramento_Base_somente_disp!$A:$J,10,FALSE),0)</f>
        <v>0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Não</v>
      </c>
      <c r="Y1105" t="str">
        <f t="shared" si="108"/>
        <v>Não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10507</v>
      </c>
      <c r="E1106">
        <f>IFERROR(VLOOKUP(A1106,[1]Monitoramento_Base_somente_disp!$A:$J,8,FALSE),0)</f>
        <v>9479114</v>
      </c>
      <c r="F1106">
        <f>IFERROR(VLOOKUP(A1106,[1]Monitoramento_Base_somente_disp!$A:$J,9,FALSE),0)</f>
        <v>0</v>
      </c>
      <c r="G1106">
        <f>IFERROR(VLOOKUP(A1106,[1]Monitoramento_Base_somente_disp!$A:$J,10,FALSE),0)</f>
        <v>0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Não</v>
      </c>
      <c r="Y1106" t="str">
        <f t="shared" si="108"/>
        <v>Não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13849620</v>
      </c>
      <c r="F1107">
        <f>IFERROR(VLOOKUP(A1107,[1]Monitoramento_Base_somente_disp!$A:$J,9,FALSE),0)</f>
        <v>0</v>
      </c>
      <c r="G1107">
        <f>IFERROR(VLOOKUP(A1107,[1]Monitoramento_Base_somente_disp!$A:$J,10,FALSE),0)</f>
        <v>0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Não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9224</v>
      </c>
      <c r="E1108">
        <f>IFERROR(VLOOKUP(A1108,[1]Monitoramento_Base_somente_disp!$A:$J,8,FALSE),0)</f>
        <v>1337059</v>
      </c>
      <c r="F1108">
        <f>IFERROR(VLOOKUP(A1108,[1]Monitoramento_Base_somente_disp!$A:$J,9,FALSE),0)</f>
        <v>0</v>
      </c>
      <c r="G1108">
        <f>IFERROR(VLOOKUP(A1108,[1]Monitoramento_Base_somente_disp!$A:$J,10,FALSE),0)</f>
        <v>0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Não</v>
      </c>
      <c r="Y1108" t="str">
        <f t="shared" si="108"/>
        <v>Não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20373999</v>
      </c>
      <c r="F1109">
        <f>IFERROR(VLOOKUP(A1109,[1]Monitoramento_Base_somente_disp!$A:$J,9,FALSE),0)</f>
        <v>0</v>
      </c>
      <c r="G1109">
        <f>IFERROR(VLOOKUP(A1109,[1]Monitoramento_Base_somente_disp!$A:$J,10,FALSE),0)</f>
        <v>0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Não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122</v>
      </c>
      <c r="E1110">
        <f>IFERROR(VLOOKUP(A1110,[1]Monitoramento_Base_somente_disp!$A:$J,8,FALSE),0)</f>
        <v>10011489</v>
      </c>
      <c r="F1110">
        <f>IFERROR(VLOOKUP(A1110,[1]Monitoramento_Base_somente_disp!$A:$J,9,FALSE),0)</f>
        <v>0</v>
      </c>
      <c r="G1110">
        <f>IFERROR(VLOOKUP(A1110,[1]Monitoramento_Base_somente_disp!$A:$J,10,FALSE),0)</f>
        <v>0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Não</v>
      </c>
      <c r="Y1110" t="str">
        <f t="shared" si="108"/>
        <v>Não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10509</v>
      </c>
      <c r="E1111">
        <f>IFERROR(VLOOKUP(A1111,[1]Monitoramento_Base_somente_disp!$A:$J,8,FALSE),0)</f>
        <v>1634883</v>
      </c>
      <c r="F1111">
        <f>IFERROR(VLOOKUP(A1111,[1]Monitoramento_Base_somente_disp!$A:$J,9,FALSE),0)</f>
        <v>0</v>
      </c>
      <c r="G1111">
        <f>IFERROR(VLOOKUP(A1111,[1]Monitoramento_Base_somente_disp!$A:$J,10,FALSE),0)</f>
        <v>0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Não</v>
      </c>
    </row>
    <row r="1112" spans="1:25" x14ac:dyDescent="0.25">
      <c r="A1112" s="5">
        <v>260510</v>
      </c>
      <c r="B1112">
        <f>IFERROR(VLOOKUP(A1112,[1]Monitoramento_Base_somente_disp!$A:$J,5,FALSE),0)</f>
        <v>109866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54249</v>
      </c>
      <c r="E1112">
        <f>IFERROR(VLOOKUP(A1112,[1]Monitoramento_Base_somente_disp!$A:$J,8,FALSE),0)</f>
        <v>12657003</v>
      </c>
      <c r="F1112">
        <f>IFERROR(VLOOKUP(A1112,[1]Monitoramento_Base_somente_disp!$A:$J,9,FALSE),0)</f>
        <v>0</v>
      </c>
      <c r="G1112">
        <f>IFERROR(VLOOKUP(A1112,[1]Monitoramento_Base_somente_disp!$A:$J,10,FALSE),0)</f>
        <v>0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Não</v>
      </c>
      <c r="Y1112" t="str">
        <f t="shared" si="108"/>
        <v>Não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3748</v>
      </c>
      <c r="E1113">
        <f>IFERROR(VLOOKUP(A1113,[1]Monitoramento_Base_somente_disp!$A:$J,8,FALSE),0)</f>
        <v>21164587</v>
      </c>
      <c r="F1113">
        <f>IFERROR(VLOOKUP(A1113,[1]Monitoramento_Base_somente_disp!$A:$J,9,FALSE),0)</f>
        <v>0</v>
      </c>
      <c r="G1113">
        <f>IFERROR(VLOOKUP(A1113,[1]Monitoramento_Base_somente_disp!$A:$J,10,FALSE),0)</f>
        <v>0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Não</v>
      </c>
      <c r="Y1113" t="str">
        <f t="shared" si="108"/>
        <v>Não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1959305</v>
      </c>
      <c r="F1114">
        <f>IFERROR(VLOOKUP(A1114,[1]Monitoramento_Base_somente_disp!$A:$J,9,FALSE),0)</f>
        <v>0</v>
      </c>
      <c r="G1114">
        <f>IFERROR(VLOOKUP(A1114,[1]Monitoramento_Base_somente_disp!$A:$J,10,FALSE),0)</f>
        <v>0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Não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319702</v>
      </c>
      <c r="F1115">
        <f>IFERROR(VLOOKUP(A1115,[1]Monitoramento_Base_somente_disp!$A:$J,9,FALSE),0)</f>
        <v>0</v>
      </c>
      <c r="G1115">
        <f>IFERROR(VLOOKUP(A1115,[1]Monitoramento_Base_somente_disp!$A:$J,10,FALSE),0)</f>
        <v>0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Não</v>
      </c>
      <c r="Y1115" t="str">
        <f t="shared" si="108"/>
        <v>Não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19417</v>
      </c>
      <c r="E1116">
        <f>IFERROR(VLOOKUP(A1116,[1]Monitoramento_Base_somente_disp!$A:$J,8,FALSE),0)</f>
        <v>18848108</v>
      </c>
      <c r="F1116">
        <f>IFERROR(VLOOKUP(A1116,[1]Monitoramento_Base_somente_disp!$A:$J,9,FALSE),0)</f>
        <v>0</v>
      </c>
      <c r="G1116">
        <f>IFERROR(VLOOKUP(A1116,[1]Monitoramento_Base_somente_disp!$A:$J,10,FALSE),0)</f>
        <v>0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Não</v>
      </c>
      <c r="Y1116" t="str">
        <f t="shared" si="108"/>
        <v>Não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38122</v>
      </c>
      <c r="E1117">
        <f>IFERROR(VLOOKUP(A1117,[1]Monitoramento_Base_somente_disp!$A:$J,8,FALSE),0)</f>
        <v>12570852</v>
      </c>
      <c r="F1117">
        <f>IFERROR(VLOOKUP(A1117,[1]Monitoramento_Base_somente_disp!$A:$J,9,FALSE),0)</f>
        <v>0</v>
      </c>
      <c r="G1117">
        <f>IFERROR(VLOOKUP(A1117,[1]Monitoramento_Base_somente_disp!$A:$J,10,FALSE),0)</f>
        <v>0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Não</v>
      </c>
      <c r="Y1117" t="str">
        <f t="shared" si="108"/>
        <v>Não</v>
      </c>
    </row>
    <row r="1118" spans="1:25" x14ac:dyDescent="0.25">
      <c r="A1118" s="5">
        <v>260600</v>
      </c>
      <c r="B1118">
        <f>IFERROR(VLOOKUP(A1118,[1]Monitoramento_Base_somente_disp!$A:$J,5,FALSE),0)</f>
        <v>347131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184780</v>
      </c>
      <c r="E1118">
        <f>IFERROR(VLOOKUP(A1118,[1]Monitoramento_Base_somente_disp!$A:$J,8,FALSE),0)</f>
        <v>96732372</v>
      </c>
      <c r="F1118">
        <f>IFERROR(VLOOKUP(A1118,[1]Monitoramento_Base_somente_disp!$A:$J,9,FALSE),0)</f>
        <v>0</v>
      </c>
      <c r="G1118">
        <f>IFERROR(VLOOKUP(A1118,[1]Monitoramento_Base_somente_disp!$A:$J,10,FALSE),0)</f>
        <v>0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Não</v>
      </c>
      <c r="Y1118" t="str">
        <f t="shared" si="108"/>
        <v>Não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19702</v>
      </c>
      <c r="E1119">
        <f>IFERROR(VLOOKUP(A1119,[1]Monitoramento_Base_somente_disp!$A:$J,8,FALSE),0)</f>
        <v>5699885</v>
      </c>
      <c r="F1119">
        <f>IFERROR(VLOOKUP(A1119,[1]Monitoramento_Base_somente_disp!$A:$J,9,FALSE),0)</f>
        <v>0</v>
      </c>
      <c r="G1119">
        <f>IFERROR(VLOOKUP(A1119,[1]Monitoramento_Base_somente_disp!$A:$J,10,FALSE),0)</f>
        <v>0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Não</v>
      </c>
      <c r="Y1119" t="str">
        <f t="shared" si="108"/>
        <v>Não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79636</v>
      </c>
      <c r="E1120">
        <f>IFERROR(VLOOKUP(A1120,[1]Monitoramento_Base_somente_disp!$A:$J,8,FALSE),0)</f>
        <v>69888006</v>
      </c>
      <c r="F1120">
        <f>IFERROR(VLOOKUP(A1120,[1]Monitoramento_Base_somente_disp!$A:$J,9,FALSE),0)</f>
        <v>0</v>
      </c>
      <c r="G1120">
        <f>IFERROR(VLOOKUP(A1120,[1]Monitoramento_Base_somente_disp!$A:$J,10,FALSE),0)</f>
        <v>0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Não</v>
      </c>
      <c r="Y1120" t="str">
        <f t="shared" si="108"/>
        <v>Não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0</v>
      </c>
      <c r="E1121">
        <f>IFERROR(VLOOKUP(A1121,[1]Monitoramento_Base_somente_disp!$A:$J,8,FALSE),0)</f>
        <v>25487805</v>
      </c>
      <c r="F1121">
        <f>IFERROR(VLOOKUP(A1121,[1]Monitoramento_Base_somente_disp!$A:$J,9,FALSE),0)</f>
        <v>0</v>
      </c>
      <c r="G1121">
        <f>IFERROR(VLOOKUP(A1121,[1]Monitoramento_Base_somente_disp!$A:$J,10,FALSE),0)</f>
        <v>0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Não</v>
      </c>
      <c r="W1121" t="str">
        <f t="shared" si="106"/>
        <v>Sim</v>
      </c>
      <c r="X1121" t="str">
        <f t="shared" si="107"/>
        <v>Não</v>
      </c>
      <c r="Y1121" t="str">
        <f t="shared" si="108"/>
        <v>Não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15436</v>
      </c>
      <c r="E1122">
        <f>IFERROR(VLOOKUP(A1122,[1]Monitoramento_Base_somente_disp!$A:$J,8,FALSE),0)</f>
        <v>66692344</v>
      </c>
      <c r="F1122">
        <f>IFERROR(VLOOKUP(A1122,[1]Monitoramento_Base_somente_disp!$A:$J,9,FALSE),0)</f>
        <v>0</v>
      </c>
      <c r="G1122">
        <f>IFERROR(VLOOKUP(A1122,[1]Monitoramento_Base_somente_disp!$A:$J,10,FALSE),0)</f>
        <v>0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Não</v>
      </c>
      <c r="Y1122" t="str">
        <f t="shared" si="108"/>
        <v>Não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1106</v>
      </c>
      <c r="E1123">
        <f>IFERROR(VLOOKUP(A1123,[1]Monitoramento_Base_somente_disp!$A:$J,8,FALSE),0)</f>
        <v>1254759</v>
      </c>
      <c r="F1123">
        <f>IFERROR(VLOOKUP(A1123,[1]Monitoramento_Base_somente_disp!$A:$J,9,FALSE),0)</f>
        <v>0</v>
      </c>
      <c r="G1123">
        <f>IFERROR(VLOOKUP(A1123,[1]Monitoramento_Base_somente_disp!$A:$J,10,FALSE),0)</f>
        <v>0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Não</v>
      </c>
      <c r="Y1123" t="str">
        <f t="shared" si="108"/>
        <v>Não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897</v>
      </c>
      <c r="E1124">
        <f>IFERROR(VLOOKUP(A1124,[1]Monitoramento_Base_somente_disp!$A:$J,8,FALSE),0)</f>
        <v>35519892</v>
      </c>
      <c r="F1124">
        <f>IFERROR(VLOOKUP(A1124,[1]Monitoramento_Base_somente_disp!$A:$J,9,FALSE),0)</f>
        <v>0</v>
      </c>
      <c r="G1124">
        <f>IFERROR(VLOOKUP(A1124,[1]Monitoramento_Base_somente_disp!$A:$J,10,FALSE),0)</f>
        <v>0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Não</v>
      </c>
      <c r="Y1124" t="str">
        <f t="shared" si="108"/>
        <v>Não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32962</v>
      </c>
      <c r="E1125">
        <f>IFERROR(VLOOKUP(A1125,[1]Monitoramento_Base_somente_disp!$A:$J,8,FALSE),0)</f>
        <v>7747816</v>
      </c>
      <c r="F1125">
        <f>IFERROR(VLOOKUP(A1125,[1]Monitoramento_Base_somente_disp!$A:$J,9,FALSE),0)</f>
        <v>0</v>
      </c>
      <c r="G1125">
        <f>IFERROR(VLOOKUP(A1125,[1]Monitoramento_Base_somente_disp!$A:$J,10,FALSE),0)</f>
        <v>0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Não</v>
      </c>
      <c r="Y1125" t="str">
        <f t="shared" si="108"/>
        <v>Não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4605</v>
      </c>
      <c r="E1126">
        <f>IFERROR(VLOOKUP(A1126,[1]Monitoramento_Base_somente_disp!$A:$J,8,FALSE),0)</f>
        <v>22228865</v>
      </c>
      <c r="F1126">
        <f>IFERROR(VLOOKUP(A1126,[1]Monitoramento_Base_somente_disp!$A:$J,9,FALSE),0)</f>
        <v>0</v>
      </c>
      <c r="G1126">
        <f>IFERROR(VLOOKUP(A1126,[1]Monitoramento_Base_somente_disp!$A:$J,10,FALSE),0)</f>
        <v>0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Não</v>
      </c>
      <c r="Y1126" t="str">
        <f t="shared" si="108"/>
        <v>Não</v>
      </c>
    </row>
    <row r="1127" spans="1:25" x14ac:dyDescent="0.25">
      <c r="A1127" s="5">
        <v>260710</v>
      </c>
      <c r="B1127">
        <f>IFERROR(VLOOKUP(A1127,[1]Monitoramento_Base_somente_disp!$A:$J,5,FALSE),0)</f>
        <v>84662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48052</v>
      </c>
      <c r="E1127">
        <f>IFERROR(VLOOKUP(A1127,[1]Monitoramento_Base_somente_disp!$A:$J,8,FALSE),0)</f>
        <v>4648820</v>
      </c>
      <c r="F1127">
        <f>IFERROR(VLOOKUP(A1127,[1]Monitoramento_Base_somente_disp!$A:$J,9,FALSE),0)</f>
        <v>0</v>
      </c>
      <c r="G1127">
        <f>IFERROR(VLOOKUP(A1127,[1]Monitoramento_Base_somente_disp!$A:$J,10,FALSE),0)</f>
        <v>0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Não</v>
      </c>
      <c r="Y1127" t="str">
        <f t="shared" si="108"/>
        <v>Não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279351</v>
      </c>
      <c r="E1128">
        <f>IFERROR(VLOOKUP(A1128,[1]Monitoramento_Base_somente_disp!$A:$J,8,FALSE),0)</f>
        <v>198193442</v>
      </c>
      <c r="F1128">
        <f>IFERROR(VLOOKUP(A1128,[1]Monitoramento_Base_somente_disp!$A:$J,9,FALSE),0)</f>
        <v>0</v>
      </c>
      <c r="G1128">
        <f>IFERROR(VLOOKUP(A1128,[1]Monitoramento_Base_somente_disp!$A:$J,10,FALSE),0)</f>
        <v>0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Não</v>
      </c>
      <c r="Y1128" t="str">
        <f t="shared" si="108"/>
        <v>Não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13429</v>
      </c>
      <c r="E1129">
        <f>IFERROR(VLOOKUP(A1129,[1]Monitoramento_Base_somente_disp!$A:$J,8,FALSE),0)</f>
        <v>37724502</v>
      </c>
      <c r="F1129">
        <f>IFERROR(VLOOKUP(A1129,[1]Monitoramento_Base_somente_disp!$A:$J,9,FALSE),0)</f>
        <v>0</v>
      </c>
      <c r="G1129">
        <f>IFERROR(VLOOKUP(A1129,[1]Monitoramento_Base_somente_disp!$A:$J,10,FALSE),0)</f>
        <v>0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Não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6439</v>
      </c>
      <c r="E1130">
        <f>IFERROR(VLOOKUP(A1130,[1]Monitoramento_Base_somente_disp!$A:$J,8,FALSE),0)</f>
        <v>12677427</v>
      </c>
      <c r="F1130">
        <f>IFERROR(VLOOKUP(A1130,[1]Monitoramento_Base_somente_disp!$A:$J,9,FALSE),0)</f>
        <v>0</v>
      </c>
      <c r="G1130">
        <f>IFERROR(VLOOKUP(A1130,[1]Monitoramento_Base_somente_disp!$A:$J,10,FALSE),0)</f>
        <v>0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>
        <f>IFERROR(VLOOKUP(A1130,[3]Sheet1!$A:$G,2,FALSE),0)</f>
        <v>0</v>
      </c>
      <c r="O1130">
        <f>IFERROR(VLOOKUP(A1130,[3]Sheet1!$A:$G,3,FALSE),0)</f>
        <v>0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Não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7663</v>
      </c>
      <c r="E1131">
        <f>IFERROR(VLOOKUP(A1131,[1]Monitoramento_Base_somente_disp!$A:$J,8,FALSE),0)</f>
        <v>65000358</v>
      </c>
      <c r="F1131">
        <f>IFERROR(VLOOKUP(A1131,[1]Monitoramento_Base_somente_disp!$A:$J,9,FALSE),0)</f>
        <v>0</v>
      </c>
      <c r="G1131">
        <f>IFERROR(VLOOKUP(A1131,[1]Monitoramento_Base_somente_disp!$A:$J,10,FALSE),0)</f>
        <v>0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Não</v>
      </c>
      <c r="Y1131" t="str">
        <f t="shared" si="108"/>
        <v>Não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39666255</v>
      </c>
      <c r="F1132">
        <f>IFERROR(VLOOKUP(A1132,[1]Monitoramento_Base_somente_disp!$A:$J,9,FALSE),0)</f>
        <v>0</v>
      </c>
      <c r="G1132">
        <f>IFERROR(VLOOKUP(A1132,[1]Monitoramento_Base_somente_disp!$A:$J,10,FALSE),0)</f>
        <v>0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Não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43712</v>
      </c>
      <c r="E1133">
        <f>IFERROR(VLOOKUP(A1133,[1]Monitoramento_Base_somente_disp!$A:$J,8,FALSE),0)</f>
        <v>3790618</v>
      </c>
      <c r="F1133">
        <f>IFERROR(VLOOKUP(A1133,[1]Monitoramento_Base_somente_disp!$A:$J,9,FALSE),0)</f>
        <v>0</v>
      </c>
      <c r="G1133">
        <f>IFERROR(VLOOKUP(A1133,[1]Monitoramento_Base_somente_disp!$A:$J,10,FALSE),0)</f>
        <v>0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Não</v>
      </c>
      <c r="Y1133" t="str">
        <f t="shared" si="108"/>
        <v>Não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2558</v>
      </c>
      <c r="E1134">
        <f>IFERROR(VLOOKUP(A1134,[1]Monitoramento_Base_somente_disp!$A:$J,8,FALSE),0)</f>
        <v>1031733</v>
      </c>
      <c r="F1134">
        <f>IFERROR(VLOOKUP(A1134,[1]Monitoramento_Base_somente_disp!$A:$J,9,FALSE),0)</f>
        <v>0</v>
      </c>
      <c r="G1134">
        <f>IFERROR(VLOOKUP(A1134,[1]Monitoramento_Base_somente_disp!$A:$J,10,FALSE),0)</f>
        <v>0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Não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60959</v>
      </c>
      <c r="E1135">
        <f>IFERROR(VLOOKUP(A1135,[1]Monitoramento_Base_somente_disp!$A:$J,8,FALSE),0)</f>
        <v>6010917</v>
      </c>
      <c r="F1135">
        <f>IFERROR(VLOOKUP(A1135,[1]Monitoramento_Base_somente_disp!$A:$J,9,FALSE),0)</f>
        <v>0</v>
      </c>
      <c r="G1135">
        <f>IFERROR(VLOOKUP(A1135,[1]Monitoramento_Base_somente_disp!$A:$J,10,FALSE),0)</f>
        <v>0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Não</v>
      </c>
      <c r="Y1135" t="str">
        <f t="shared" si="108"/>
        <v>Não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23442</v>
      </c>
      <c r="E1136">
        <f>IFERROR(VLOOKUP(A1136,[1]Monitoramento_Base_somente_disp!$A:$J,8,FALSE),0)</f>
        <v>2833998</v>
      </c>
      <c r="F1136">
        <f>IFERROR(VLOOKUP(A1136,[1]Monitoramento_Base_somente_disp!$A:$J,9,FALSE),0)</f>
        <v>0</v>
      </c>
      <c r="G1136">
        <f>IFERROR(VLOOKUP(A1136,[1]Monitoramento_Base_somente_disp!$A:$J,10,FALSE),0)</f>
        <v>0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Não</v>
      </c>
      <c r="Y1136" t="str">
        <f t="shared" si="108"/>
        <v>Não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3695145</v>
      </c>
      <c r="F1137">
        <f>IFERROR(VLOOKUP(A1137,[1]Monitoramento_Base_somente_disp!$A:$J,9,FALSE),0)</f>
        <v>0</v>
      </c>
      <c r="G1137">
        <f>IFERROR(VLOOKUP(A1137,[1]Monitoramento_Base_somente_disp!$A:$J,10,FALSE),0)</f>
        <v>0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Não</v>
      </c>
      <c r="Y1137" t="str">
        <f t="shared" si="108"/>
        <v>Não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255750</v>
      </c>
      <c r="F1138">
        <f>IFERROR(VLOOKUP(A1138,[1]Monitoramento_Base_somente_disp!$A:$J,9,FALSE),0)</f>
        <v>0</v>
      </c>
      <c r="G1138">
        <f>IFERROR(VLOOKUP(A1138,[1]Monitoramento_Base_somente_disp!$A:$J,10,FALSE),0)</f>
        <v>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Não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76759</v>
      </c>
      <c r="E1139">
        <f>IFERROR(VLOOKUP(A1139,[1]Monitoramento_Base_somente_disp!$A:$J,8,FALSE),0)</f>
        <v>14978144</v>
      </c>
      <c r="F1139">
        <f>IFERROR(VLOOKUP(A1139,[1]Monitoramento_Base_somente_disp!$A:$J,9,FALSE),0)</f>
        <v>0</v>
      </c>
      <c r="G1139">
        <f>IFERROR(VLOOKUP(A1139,[1]Monitoramento_Base_somente_disp!$A:$J,10,FALSE),0)</f>
        <v>0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Não</v>
      </c>
      <c r="Y1139" t="str">
        <f t="shared" si="108"/>
        <v>Não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16794</v>
      </c>
      <c r="E1140">
        <f>IFERROR(VLOOKUP(A1140,[1]Monitoramento_Base_somente_disp!$A:$J,8,FALSE),0)</f>
        <v>33758662</v>
      </c>
      <c r="F1140">
        <f>IFERROR(VLOOKUP(A1140,[1]Monitoramento_Base_somente_disp!$A:$J,9,FALSE),0)</f>
        <v>0</v>
      </c>
      <c r="G1140">
        <f>IFERROR(VLOOKUP(A1140,[1]Monitoramento_Base_somente_disp!$A:$J,10,FALSE),0)</f>
        <v>0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Não</v>
      </c>
      <c r="Y1140" t="str">
        <f t="shared" si="108"/>
        <v>Não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26649</v>
      </c>
      <c r="E1141">
        <f>IFERROR(VLOOKUP(A1141,[1]Monitoramento_Base_somente_disp!$A:$J,8,FALSE),0)</f>
        <v>7604328</v>
      </c>
      <c r="F1141">
        <f>IFERROR(VLOOKUP(A1141,[1]Monitoramento_Base_somente_disp!$A:$J,9,FALSE),0)</f>
        <v>0</v>
      </c>
      <c r="G1141">
        <f>IFERROR(VLOOKUP(A1141,[1]Monitoramento_Base_somente_disp!$A:$J,10,FALSE),0)</f>
        <v>0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Não</v>
      </c>
      <c r="Y1141" t="str">
        <f t="shared" si="108"/>
        <v>Não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6810</v>
      </c>
      <c r="E1142">
        <f>IFERROR(VLOOKUP(A1142,[1]Monitoramento_Base_somente_disp!$A:$J,8,FALSE),0)</f>
        <v>13137768</v>
      </c>
      <c r="F1142">
        <f>IFERROR(VLOOKUP(A1142,[1]Monitoramento_Base_somente_disp!$A:$J,9,FALSE),0)</f>
        <v>0</v>
      </c>
      <c r="G1142">
        <f>IFERROR(VLOOKUP(A1142,[1]Monitoramento_Base_somente_disp!$A:$J,10,FALSE),0)</f>
        <v>0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Não</v>
      </c>
      <c r="Y1142" t="str">
        <f t="shared" si="108"/>
        <v>Não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20798</v>
      </c>
      <c r="E1143">
        <f>IFERROR(VLOOKUP(A1143,[1]Monitoramento_Base_somente_disp!$A:$J,8,FALSE),0)</f>
        <v>33715658</v>
      </c>
      <c r="F1143">
        <f>IFERROR(VLOOKUP(A1143,[1]Monitoramento_Base_somente_disp!$A:$J,9,FALSE),0)</f>
        <v>0</v>
      </c>
      <c r="G1143">
        <f>IFERROR(VLOOKUP(A1143,[1]Monitoramento_Base_somente_disp!$A:$J,10,FALSE),0)</f>
        <v>0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Não</v>
      </c>
      <c r="Y1143" t="str">
        <f t="shared" si="108"/>
        <v>Não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14088120</v>
      </c>
      <c r="F1144">
        <f>IFERROR(VLOOKUP(A1144,[1]Monitoramento_Base_somente_disp!$A:$J,9,FALSE),0)</f>
        <v>0</v>
      </c>
      <c r="G1144">
        <f>IFERROR(VLOOKUP(A1144,[1]Monitoramento_Base_somente_disp!$A:$J,10,FALSE),0)</f>
        <v>0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Não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105317</v>
      </c>
      <c r="E1145">
        <f>IFERROR(VLOOKUP(A1145,[1]Monitoramento_Base_somente_disp!$A:$J,8,FALSE),0)</f>
        <v>16790125</v>
      </c>
      <c r="F1145">
        <f>IFERROR(VLOOKUP(A1145,[1]Monitoramento_Base_somente_disp!$A:$J,9,FALSE),0)</f>
        <v>0</v>
      </c>
      <c r="G1145">
        <f>IFERROR(VLOOKUP(A1145,[1]Monitoramento_Base_somente_disp!$A:$J,10,FALSE),0)</f>
        <v>0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Não</v>
      </c>
      <c r="Y1145" t="str">
        <f t="shared" si="108"/>
        <v>Não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14457</v>
      </c>
      <c r="E1146">
        <f>IFERROR(VLOOKUP(A1146,[1]Monitoramento_Base_somente_disp!$A:$J,8,FALSE),0)</f>
        <v>1074012</v>
      </c>
      <c r="F1146">
        <f>IFERROR(VLOOKUP(A1146,[1]Monitoramento_Base_somente_disp!$A:$J,9,FALSE),0)</f>
        <v>0</v>
      </c>
      <c r="G1146">
        <f>IFERROR(VLOOKUP(A1146,[1]Monitoramento_Base_somente_disp!$A:$J,10,FALSE),0)</f>
        <v>0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Não</v>
      </c>
      <c r="Y1146" t="str">
        <f t="shared" si="108"/>
        <v>Não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109</v>
      </c>
      <c r="E1147">
        <f>IFERROR(VLOOKUP(A1147,[1]Monitoramento_Base_somente_disp!$A:$J,8,FALSE),0)</f>
        <v>8244440</v>
      </c>
      <c r="F1147">
        <f>IFERROR(VLOOKUP(A1147,[1]Monitoramento_Base_somente_disp!$A:$J,9,FALSE),0)</f>
        <v>0</v>
      </c>
      <c r="G1147">
        <f>IFERROR(VLOOKUP(A1147,[1]Monitoramento_Base_somente_disp!$A:$J,10,FALSE),0)</f>
        <v>0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Sim</v>
      </c>
      <c r="W1147" t="str">
        <f t="shared" si="106"/>
        <v>Sim</v>
      </c>
      <c r="X1147" t="str">
        <f t="shared" si="107"/>
        <v>Não</v>
      </c>
      <c r="Y1147" t="str">
        <f t="shared" si="108"/>
        <v>Não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24071</v>
      </c>
      <c r="E1148">
        <f>IFERROR(VLOOKUP(A1148,[1]Monitoramento_Base_somente_disp!$A:$J,8,FALSE),0)</f>
        <v>38815982</v>
      </c>
      <c r="F1148">
        <f>IFERROR(VLOOKUP(A1148,[1]Monitoramento_Base_somente_disp!$A:$J,9,FALSE),0)</f>
        <v>0</v>
      </c>
      <c r="G1148">
        <f>IFERROR(VLOOKUP(A1148,[1]Monitoramento_Base_somente_disp!$A:$J,10,FALSE),0)</f>
        <v>0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Não</v>
      </c>
      <c r="Y1148" t="str">
        <f t="shared" si="108"/>
        <v>Não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13602</v>
      </c>
      <c r="E1149">
        <f>IFERROR(VLOOKUP(A1149,[1]Monitoramento_Base_somente_disp!$A:$J,8,FALSE),0)</f>
        <v>16987475</v>
      </c>
      <c r="F1149">
        <f>IFERROR(VLOOKUP(A1149,[1]Monitoramento_Base_somente_disp!$A:$J,9,FALSE),0)</f>
        <v>0</v>
      </c>
      <c r="G1149">
        <f>IFERROR(VLOOKUP(A1149,[1]Monitoramento_Base_somente_disp!$A:$J,10,FALSE),0)</f>
        <v>0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Não</v>
      </c>
      <c r="Y1149" t="str">
        <f t="shared" si="108"/>
        <v>Não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525690</v>
      </c>
      <c r="F1150">
        <f>IFERROR(VLOOKUP(A1150,[1]Monitoramento_Base_somente_disp!$A:$J,9,FALSE),0)</f>
        <v>0</v>
      </c>
      <c r="G1150">
        <f>IFERROR(VLOOKUP(A1150,[1]Monitoramento_Base_somente_disp!$A:$J,10,FALSE),0)</f>
        <v>0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Não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11432</v>
      </c>
      <c r="E1151">
        <f>IFERROR(VLOOKUP(A1151,[1]Monitoramento_Base_somente_disp!$A:$J,8,FALSE),0)</f>
        <v>24274230</v>
      </c>
      <c r="F1151">
        <f>IFERROR(VLOOKUP(A1151,[1]Monitoramento_Base_somente_disp!$A:$J,9,FALSE),0)</f>
        <v>0</v>
      </c>
      <c r="G1151">
        <f>IFERROR(VLOOKUP(A1151,[1]Monitoramento_Base_somente_disp!$A:$J,10,FALSE),0)</f>
        <v>0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Não</v>
      </c>
    </row>
    <row r="1152" spans="1:25" x14ac:dyDescent="0.25">
      <c r="A1152" s="5">
        <v>261000</v>
      </c>
      <c r="B1152">
        <f>IFERROR(VLOOKUP(A1152,[1]Monitoramento_Base_somente_disp!$A:$J,5,FALSE),0)</f>
        <v>99840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48317</v>
      </c>
      <c r="E1152">
        <f>IFERROR(VLOOKUP(A1152,[1]Monitoramento_Base_somente_disp!$A:$J,8,FALSE),0)</f>
        <v>109341724</v>
      </c>
      <c r="F1152">
        <f>IFERROR(VLOOKUP(A1152,[1]Monitoramento_Base_somente_disp!$A:$J,9,FALSE),0)</f>
        <v>0</v>
      </c>
      <c r="G1152">
        <f>IFERROR(VLOOKUP(A1152,[1]Monitoramento_Base_somente_disp!$A:$J,10,FALSE),0)</f>
        <v>0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Não</v>
      </c>
      <c r="Y1152" t="str">
        <f t="shared" si="108"/>
        <v>Não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4165</v>
      </c>
      <c r="E1153">
        <f>IFERROR(VLOOKUP(A1153,[1]Monitoramento_Base_somente_disp!$A:$J,8,FALSE),0)</f>
        <v>182921</v>
      </c>
      <c r="F1153">
        <f>IFERROR(VLOOKUP(A1153,[1]Monitoramento_Base_somente_disp!$A:$J,9,FALSE),0)</f>
        <v>0</v>
      </c>
      <c r="G1153">
        <f>IFERROR(VLOOKUP(A1153,[1]Monitoramento_Base_somente_disp!$A:$J,10,FALSE),0)</f>
        <v>0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Não</v>
      </c>
      <c r="Y1153" t="str">
        <f t="shared" si="108"/>
        <v>Não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24959</v>
      </c>
      <c r="E1154">
        <f>IFERROR(VLOOKUP(A1154,[1]Monitoramento_Base_somente_disp!$A:$J,8,FALSE),0)</f>
        <v>8438799</v>
      </c>
      <c r="F1154">
        <f>IFERROR(VLOOKUP(A1154,[1]Monitoramento_Base_somente_disp!$A:$J,9,FALSE),0)</f>
        <v>0</v>
      </c>
      <c r="G1154">
        <f>IFERROR(VLOOKUP(A1154,[1]Monitoramento_Base_somente_disp!$A:$J,10,FALSE),0)</f>
        <v>0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Não</v>
      </c>
      <c r="Y1154" t="str">
        <f t="shared" si="108"/>
        <v>Não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4493</v>
      </c>
      <c r="E1155">
        <f>IFERROR(VLOOKUP(A1155,[1]Monitoramento_Base_somente_disp!$A:$J,8,FALSE),0)</f>
        <v>1966796</v>
      </c>
      <c r="F1155">
        <f>IFERROR(VLOOKUP(A1155,[1]Monitoramento_Base_somente_disp!$A:$J,9,FALSE),0)</f>
        <v>0</v>
      </c>
      <c r="G1155">
        <f>IFERROR(VLOOKUP(A1155,[1]Monitoramento_Base_somente_disp!$A:$J,10,FALSE),0)</f>
        <v>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Não</v>
      </c>
      <c r="Y1155" t="str">
        <f t="shared" si="108"/>
        <v>Não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10682848</v>
      </c>
      <c r="F1156">
        <f>IFERROR(VLOOKUP(A1156,[1]Monitoramento_Base_somente_disp!$A:$J,9,FALSE),0)</f>
        <v>0</v>
      </c>
      <c r="G1156">
        <f>IFERROR(VLOOKUP(A1156,[1]Monitoramento_Base_somente_disp!$A:$J,10,FALSE),0)</f>
        <v>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Não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19222978</v>
      </c>
      <c r="F1157">
        <f>IFERROR(VLOOKUP(A1157,[1]Monitoramento_Base_somente_disp!$A:$J,9,FALSE),0)</f>
        <v>0</v>
      </c>
      <c r="G1157">
        <f>IFERROR(VLOOKUP(A1157,[1]Monitoramento_Base_somente_disp!$A:$J,10,FALSE),0)</f>
        <v>0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Não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3190</v>
      </c>
      <c r="E1158">
        <f>IFERROR(VLOOKUP(A1158,[1]Monitoramento_Base_somente_disp!$A:$J,8,FALSE),0)</f>
        <v>7216400</v>
      </c>
      <c r="F1158">
        <f>IFERROR(VLOOKUP(A1158,[1]Monitoramento_Base_somente_disp!$A:$J,9,FALSE),0)</f>
        <v>0</v>
      </c>
      <c r="G1158">
        <f>IFERROR(VLOOKUP(A1158,[1]Monitoramento_Base_somente_disp!$A:$J,10,FALSE),0)</f>
        <v>0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Não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15955</v>
      </c>
      <c r="E1159">
        <f>IFERROR(VLOOKUP(A1159,[1]Monitoramento_Base_somente_disp!$A:$J,8,FALSE),0)</f>
        <v>2373205</v>
      </c>
      <c r="F1159">
        <f>IFERROR(VLOOKUP(A1159,[1]Monitoramento_Base_somente_disp!$A:$J,9,FALSE),0)</f>
        <v>0</v>
      </c>
      <c r="G1159">
        <f>IFERROR(VLOOKUP(A1159,[1]Monitoramento_Base_somente_disp!$A:$J,10,FALSE),0)</f>
        <v>0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Não</v>
      </c>
      <c r="Y1159" t="str">
        <f t="shared" si="114"/>
        <v>Não</v>
      </c>
    </row>
    <row r="1160" spans="1:25" x14ac:dyDescent="0.25">
      <c r="A1160" s="5">
        <v>261100</v>
      </c>
      <c r="B1160">
        <f>IFERROR(VLOOKUP(A1160,[1]Monitoramento_Base_somente_disp!$A:$J,5,FALSE),0)</f>
        <v>179747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84999</v>
      </c>
      <c r="E1160">
        <f>IFERROR(VLOOKUP(A1160,[1]Monitoramento_Base_somente_disp!$A:$J,8,FALSE),0)</f>
        <v>25580647</v>
      </c>
      <c r="F1160">
        <f>IFERROR(VLOOKUP(A1160,[1]Monitoramento_Base_somente_disp!$A:$J,9,FALSE),0)</f>
        <v>0</v>
      </c>
      <c r="G1160">
        <f>IFERROR(VLOOKUP(A1160,[1]Monitoramento_Base_somente_disp!$A:$J,10,FALSE),0)</f>
        <v>0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Não</v>
      </c>
      <c r="Y1160" t="str">
        <f t="shared" si="114"/>
        <v>Não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45090</v>
      </c>
      <c r="E1161">
        <f>IFERROR(VLOOKUP(A1161,[1]Monitoramento_Base_somente_disp!$A:$J,8,FALSE),0)</f>
        <v>17808880</v>
      </c>
      <c r="F1161">
        <f>IFERROR(VLOOKUP(A1161,[1]Monitoramento_Base_somente_disp!$A:$J,9,FALSE),0)</f>
        <v>0</v>
      </c>
      <c r="G1161">
        <f>IFERROR(VLOOKUP(A1161,[1]Monitoramento_Base_somente_disp!$A:$J,10,FALSE),0)</f>
        <v>0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Não</v>
      </c>
      <c r="Y1161" t="str">
        <f t="shared" si="114"/>
        <v>Não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36355</v>
      </c>
      <c r="E1162">
        <f>IFERROR(VLOOKUP(A1162,[1]Monitoramento_Base_somente_disp!$A:$J,8,FALSE),0)</f>
        <v>5086710</v>
      </c>
      <c r="F1162">
        <f>IFERROR(VLOOKUP(A1162,[1]Monitoramento_Base_somente_disp!$A:$J,9,FALSE),0)</f>
        <v>0</v>
      </c>
      <c r="G1162">
        <f>IFERROR(VLOOKUP(A1162,[1]Monitoramento_Base_somente_disp!$A:$J,10,FALSE),0)</f>
        <v>0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Não</v>
      </c>
      <c r="Y1162" t="str">
        <f t="shared" si="114"/>
        <v>Não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53022</v>
      </c>
      <c r="E1163">
        <f>IFERROR(VLOOKUP(A1163,[1]Monitoramento_Base_somente_disp!$A:$J,8,FALSE),0)</f>
        <v>20772664</v>
      </c>
      <c r="F1163">
        <f>IFERROR(VLOOKUP(A1163,[1]Monitoramento_Base_somente_disp!$A:$J,9,FALSE),0)</f>
        <v>0</v>
      </c>
      <c r="G1163">
        <f>IFERROR(VLOOKUP(A1163,[1]Monitoramento_Base_somente_disp!$A:$J,10,FALSE),0)</f>
        <v>0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Não</v>
      </c>
      <c r="Y1163" t="str">
        <f t="shared" si="114"/>
        <v>Não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610</v>
      </c>
      <c r="E1164">
        <f>IFERROR(VLOOKUP(A1164,[1]Monitoramento_Base_somente_disp!$A:$J,8,FALSE),0)</f>
        <v>190453</v>
      </c>
      <c r="F1164">
        <f>IFERROR(VLOOKUP(A1164,[1]Monitoramento_Base_somente_disp!$A:$J,9,FALSE),0)</f>
        <v>0</v>
      </c>
      <c r="G1164">
        <f>IFERROR(VLOOKUP(A1164,[1]Monitoramento_Base_somente_disp!$A:$J,10,FALSE),0)</f>
        <v>0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Não</v>
      </c>
      <c r="Y1164" t="str">
        <f t="shared" si="114"/>
        <v>Não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0</v>
      </c>
      <c r="E1165">
        <f>IFERROR(VLOOKUP(A1165,[1]Monitoramento_Base_somente_disp!$A:$J,8,FALSE),0)</f>
        <v>14731245</v>
      </c>
      <c r="F1165">
        <f>IFERROR(VLOOKUP(A1165,[1]Monitoramento_Base_somente_disp!$A:$J,9,FALSE),0)</f>
        <v>0</v>
      </c>
      <c r="G1165">
        <f>IFERROR(VLOOKUP(A1165,[1]Monitoramento_Base_somente_disp!$A:$J,10,FALSE),0)</f>
        <v>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Não</v>
      </c>
      <c r="W1165" t="str">
        <f t="shared" si="112"/>
        <v>Sim</v>
      </c>
      <c r="X1165" t="str">
        <f t="shared" si="113"/>
        <v>Não</v>
      </c>
      <c r="Y1165" t="str">
        <f t="shared" si="114"/>
        <v>Não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4645</v>
      </c>
      <c r="E1166">
        <f>IFERROR(VLOOKUP(A1166,[1]Monitoramento_Base_somente_disp!$A:$J,8,FALSE),0)</f>
        <v>27170382</v>
      </c>
      <c r="F1166">
        <f>IFERROR(VLOOKUP(A1166,[1]Monitoramento_Base_somente_disp!$A:$J,9,FALSE),0)</f>
        <v>0</v>
      </c>
      <c r="G1166">
        <f>IFERROR(VLOOKUP(A1166,[1]Monitoramento_Base_somente_disp!$A:$J,10,FALSE),0)</f>
        <v>0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Não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15523</v>
      </c>
      <c r="E1167">
        <f>IFERROR(VLOOKUP(A1167,[1]Monitoramento_Base_somente_disp!$A:$J,8,FALSE),0)</f>
        <v>45155545</v>
      </c>
      <c r="F1167">
        <f>IFERROR(VLOOKUP(A1167,[1]Monitoramento_Base_somente_disp!$A:$J,9,FALSE),0)</f>
        <v>0</v>
      </c>
      <c r="G1167">
        <f>IFERROR(VLOOKUP(A1167,[1]Monitoramento_Base_somente_disp!$A:$J,10,FALSE),0)</f>
        <v>0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Não</v>
      </c>
      <c r="Y1167" t="str">
        <f t="shared" si="114"/>
        <v>Não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21052</v>
      </c>
      <c r="E1168">
        <f>IFERROR(VLOOKUP(A1168,[1]Monitoramento_Base_somente_disp!$A:$J,8,FALSE),0)</f>
        <v>9035803</v>
      </c>
      <c r="F1168">
        <f>IFERROR(VLOOKUP(A1168,[1]Monitoramento_Base_somente_disp!$A:$J,9,FALSE),0)</f>
        <v>0</v>
      </c>
      <c r="G1168">
        <f>IFERROR(VLOOKUP(A1168,[1]Monitoramento_Base_somente_disp!$A:$J,10,FALSE),0)</f>
        <v>0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Não</v>
      </c>
      <c r="Y1168" t="str">
        <f t="shared" si="114"/>
        <v>Não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4085</v>
      </c>
      <c r="E1169">
        <f>IFERROR(VLOOKUP(A1169,[1]Monitoramento_Base_somente_disp!$A:$J,8,FALSE),0)</f>
        <v>11511110</v>
      </c>
      <c r="F1169">
        <f>IFERROR(VLOOKUP(A1169,[1]Monitoramento_Base_somente_disp!$A:$J,9,FALSE),0)</f>
        <v>0</v>
      </c>
      <c r="G1169">
        <f>IFERROR(VLOOKUP(A1169,[1]Monitoramento_Base_somente_disp!$A:$J,10,FALSE),0)</f>
        <v>0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Não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886</v>
      </c>
      <c r="E1170">
        <f>IFERROR(VLOOKUP(A1170,[1]Monitoramento_Base_somente_disp!$A:$J,8,FALSE),0)</f>
        <v>3558778</v>
      </c>
      <c r="F1170">
        <f>IFERROR(VLOOKUP(A1170,[1]Monitoramento_Base_somente_disp!$A:$J,9,FALSE),0)</f>
        <v>0</v>
      </c>
      <c r="G1170">
        <f>IFERROR(VLOOKUP(A1170,[1]Monitoramento_Base_somente_disp!$A:$J,10,FALSE),0)</f>
        <v>0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Não</v>
      </c>
      <c r="Y1170" t="str">
        <f t="shared" si="114"/>
        <v>Não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10871</v>
      </c>
      <c r="F1171">
        <f>IFERROR(VLOOKUP(A1171,[1]Monitoramento_Base_somente_disp!$A:$J,9,FALSE),0)</f>
        <v>0</v>
      </c>
      <c r="G1171">
        <f>IFERROR(VLOOKUP(A1171,[1]Monitoramento_Base_somente_disp!$A:$J,10,FALSE),0)</f>
        <v>0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Não</v>
      </c>
      <c r="Y1171" t="str">
        <f t="shared" si="114"/>
        <v>Não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3570</v>
      </c>
      <c r="E1172">
        <f>IFERROR(VLOOKUP(A1172,[1]Monitoramento_Base_somente_disp!$A:$J,8,FALSE),0)</f>
        <v>27165568</v>
      </c>
      <c r="F1172">
        <f>IFERROR(VLOOKUP(A1172,[1]Monitoramento_Base_somente_disp!$A:$J,9,FALSE),0)</f>
        <v>0</v>
      </c>
      <c r="G1172">
        <f>IFERROR(VLOOKUP(A1172,[1]Monitoramento_Base_somente_disp!$A:$J,10,FALSE),0)</f>
        <v>0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Não</v>
      </c>
      <c r="Y1172" t="str">
        <f t="shared" si="114"/>
        <v>Não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9596</v>
      </c>
      <c r="E1173">
        <f>IFERROR(VLOOKUP(A1173,[1]Monitoramento_Base_somente_disp!$A:$J,8,FALSE),0)</f>
        <v>3158791</v>
      </c>
      <c r="F1173">
        <f>IFERROR(VLOOKUP(A1173,[1]Monitoramento_Base_somente_disp!$A:$J,9,FALSE),0)</f>
        <v>0</v>
      </c>
      <c r="G1173">
        <f>IFERROR(VLOOKUP(A1173,[1]Monitoramento_Base_somente_disp!$A:$J,10,FALSE),0)</f>
        <v>0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Não</v>
      </c>
      <c r="Y1173" t="str">
        <f t="shared" si="114"/>
        <v>Não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25318</v>
      </c>
      <c r="E1174">
        <f>IFERROR(VLOOKUP(A1174,[1]Monitoramento_Base_somente_disp!$A:$J,8,FALSE),0)</f>
        <v>7232563</v>
      </c>
      <c r="F1174">
        <f>IFERROR(VLOOKUP(A1174,[1]Monitoramento_Base_somente_disp!$A:$J,9,FALSE),0)</f>
        <v>0</v>
      </c>
      <c r="G1174">
        <f>IFERROR(VLOOKUP(A1174,[1]Monitoramento_Base_somente_disp!$A:$J,10,FALSE),0)</f>
        <v>0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Não</v>
      </c>
      <c r="Y1174" t="str">
        <f t="shared" si="114"/>
        <v>Não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856571790</v>
      </c>
      <c r="F1175">
        <f>IFERROR(VLOOKUP(A1175,[1]Monitoramento_Base_somente_disp!$A:$J,9,FALSE),0)</f>
        <v>0</v>
      </c>
      <c r="G1175">
        <f>IFERROR(VLOOKUP(A1175,[1]Monitoramento_Base_somente_disp!$A:$J,10,FALSE),0)</f>
        <v>0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Não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31565250</v>
      </c>
      <c r="F1176">
        <f>IFERROR(VLOOKUP(A1176,[1]Monitoramento_Base_somente_disp!$A:$J,9,FALSE),0)</f>
        <v>0</v>
      </c>
      <c r="G1176">
        <f>IFERROR(VLOOKUP(A1176,[1]Monitoramento_Base_somente_disp!$A:$J,10,FALSE),0)</f>
        <v>0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Não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33601</v>
      </c>
      <c r="E1177">
        <f>IFERROR(VLOOKUP(A1177,[1]Monitoramento_Base_somente_disp!$A:$J,8,FALSE),0)</f>
        <v>30235402</v>
      </c>
      <c r="F1177">
        <f>IFERROR(VLOOKUP(A1177,[1]Monitoramento_Base_somente_disp!$A:$J,9,FALSE),0)</f>
        <v>0</v>
      </c>
      <c r="G1177">
        <f>IFERROR(VLOOKUP(A1177,[1]Monitoramento_Base_somente_disp!$A:$J,10,FALSE),0)</f>
        <v>0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Não</v>
      </c>
      <c r="Y1177" t="str">
        <f t="shared" si="114"/>
        <v>Não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74255</v>
      </c>
      <c r="E1178">
        <f>IFERROR(VLOOKUP(A1178,[1]Monitoramento_Base_somente_disp!$A:$J,8,FALSE),0)</f>
        <v>6325746</v>
      </c>
      <c r="F1178">
        <f>IFERROR(VLOOKUP(A1178,[1]Monitoramento_Base_somente_disp!$A:$J,9,FALSE),0)</f>
        <v>0</v>
      </c>
      <c r="G1178">
        <f>IFERROR(VLOOKUP(A1178,[1]Monitoramento_Base_somente_disp!$A:$J,10,FALSE),0)</f>
        <v>0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Não</v>
      </c>
      <c r="Y1178" t="str">
        <f t="shared" si="114"/>
        <v>Não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24565</v>
      </c>
      <c r="E1179">
        <f>IFERROR(VLOOKUP(A1179,[1]Monitoramento_Base_somente_disp!$A:$J,8,FALSE),0)</f>
        <v>57527452</v>
      </c>
      <c r="F1179">
        <f>IFERROR(VLOOKUP(A1179,[1]Monitoramento_Base_somente_disp!$A:$J,9,FALSE),0)</f>
        <v>0</v>
      </c>
      <c r="G1179">
        <f>IFERROR(VLOOKUP(A1179,[1]Monitoramento_Base_somente_disp!$A:$J,10,FALSE),0)</f>
        <v>0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Não</v>
      </c>
      <c r="Y1179" t="str">
        <f t="shared" si="114"/>
        <v>Não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23935</v>
      </c>
      <c r="E1180">
        <f>IFERROR(VLOOKUP(A1180,[1]Monitoramento_Base_somente_disp!$A:$J,8,FALSE),0)</f>
        <v>668614</v>
      </c>
      <c r="F1180">
        <f>IFERROR(VLOOKUP(A1180,[1]Monitoramento_Base_somente_disp!$A:$J,9,FALSE),0)</f>
        <v>0</v>
      </c>
      <c r="G1180">
        <f>IFERROR(VLOOKUP(A1180,[1]Monitoramento_Base_somente_disp!$A:$J,10,FALSE),0)</f>
        <v>0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Não</v>
      </c>
      <c r="Y1180" t="str">
        <f t="shared" si="114"/>
        <v>Não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16621</v>
      </c>
      <c r="E1181">
        <f>IFERROR(VLOOKUP(A1181,[1]Monitoramento_Base_somente_disp!$A:$J,8,FALSE),0)</f>
        <v>14308042</v>
      </c>
      <c r="F1181">
        <f>IFERROR(VLOOKUP(A1181,[1]Monitoramento_Base_somente_disp!$A:$J,9,FALSE),0)</f>
        <v>0</v>
      </c>
      <c r="G1181">
        <f>IFERROR(VLOOKUP(A1181,[1]Monitoramento_Base_somente_disp!$A:$J,10,FALSE),0)</f>
        <v>0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Não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7590</v>
      </c>
      <c r="E1182">
        <f>IFERROR(VLOOKUP(A1182,[1]Monitoramento_Base_somente_disp!$A:$J,8,FALSE),0)</f>
        <v>686687664</v>
      </c>
      <c r="F1182">
        <f>IFERROR(VLOOKUP(A1182,[1]Monitoramento_Base_somente_disp!$A:$J,9,FALSE),0)</f>
        <v>0</v>
      </c>
      <c r="G1182">
        <f>IFERROR(VLOOKUP(A1182,[1]Monitoramento_Base_somente_disp!$A:$J,10,FALSE),0)</f>
        <v>0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Não</v>
      </c>
      <c r="Y1182" t="str">
        <f t="shared" si="114"/>
        <v>Não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0</v>
      </c>
      <c r="E1183">
        <f>IFERROR(VLOOKUP(A1183,[1]Monitoramento_Base_somente_disp!$A:$J,8,FALSE),0)</f>
        <v>11082337</v>
      </c>
      <c r="F1183">
        <f>IFERROR(VLOOKUP(A1183,[1]Monitoramento_Base_somente_disp!$A:$J,9,FALSE),0)</f>
        <v>0</v>
      </c>
      <c r="G1183">
        <f>IFERROR(VLOOKUP(A1183,[1]Monitoramento_Base_somente_disp!$A:$J,10,FALSE),0)</f>
        <v>0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Não</v>
      </c>
      <c r="W1183" t="str">
        <f t="shared" si="112"/>
        <v>Sim</v>
      </c>
      <c r="X1183" t="str">
        <f t="shared" si="113"/>
        <v>Não</v>
      </c>
      <c r="Y1183" t="str">
        <f t="shared" si="114"/>
        <v>Não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135529</v>
      </c>
      <c r="E1184">
        <f>IFERROR(VLOOKUP(A1184,[1]Monitoramento_Base_somente_disp!$A:$J,8,FALSE),0)</f>
        <v>55452223</v>
      </c>
      <c r="F1184">
        <f>IFERROR(VLOOKUP(A1184,[1]Monitoramento_Base_somente_disp!$A:$J,9,FALSE),0)</f>
        <v>0</v>
      </c>
      <c r="G1184">
        <f>IFERROR(VLOOKUP(A1184,[1]Monitoramento_Base_somente_disp!$A:$J,10,FALSE),0)</f>
        <v>0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Não</v>
      </c>
      <c r="Y1184" t="str">
        <f t="shared" si="114"/>
        <v>Não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12147</v>
      </c>
      <c r="E1185">
        <f>IFERROR(VLOOKUP(A1185,[1]Monitoramento_Base_somente_disp!$A:$J,8,FALSE),0)</f>
        <v>1773981</v>
      </c>
      <c r="F1185">
        <f>IFERROR(VLOOKUP(A1185,[1]Monitoramento_Base_somente_disp!$A:$J,9,FALSE),0)</f>
        <v>0</v>
      </c>
      <c r="G1185">
        <f>IFERROR(VLOOKUP(A1185,[1]Monitoramento_Base_somente_disp!$A:$J,10,FALSE),0)</f>
        <v>0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Não</v>
      </c>
      <c r="Y1185" t="str">
        <f t="shared" si="114"/>
        <v>Não</v>
      </c>
    </row>
    <row r="1186" spans="1:25" x14ac:dyDescent="0.25">
      <c r="A1186" s="5">
        <v>261410</v>
      </c>
      <c r="B1186">
        <f>IFERROR(VLOOKUP(A1186,[1]Monitoramento_Base_somente_disp!$A:$J,5,FALSE),0)</f>
        <v>201867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74289</v>
      </c>
      <c r="E1186">
        <f>IFERROR(VLOOKUP(A1186,[1]Monitoramento_Base_somente_disp!$A:$J,8,FALSE),0)</f>
        <v>10796361</v>
      </c>
      <c r="F1186">
        <f>IFERROR(VLOOKUP(A1186,[1]Monitoramento_Base_somente_disp!$A:$J,9,FALSE),0)</f>
        <v>0</v>
      </c>
      <c r="G1186">
        <f>IFERROR(VLOOKUP(A1186,[1]Monitoramento_Base_somente_disp!$A:$J,10,FALSE),0)</f>
        <v>0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Não</v>
      </c>
      <c r="Y1186" t="str">
        <f t="shared" si="114"/>
        <v>Não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540</v>
      </c>
      <c r="E1187">
        <f>IFERROR(VLOOKUP(A1187,[1]Monitoramento_Base_somente_disp!$A:$J,8,FALSE),0)</f>
        <v>13256400</v>
      </c>
      <c r="F1187">
        <f>IFERROR(VLOOKUP(A1187,[1]Monitoramento_Base_somente_disp!$A:$J,9,FALSE),0)</f>
        <v>0</v>
      </c>
      <c r="G1187">
        <f>IFERROR(VLOOKUP(A1187,[1]Monitoramento_Base_somente_disp!$A:$J,10,FALSE),0)</f>
        <v>0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Não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3187</v>
      </c>
      <c r="E1188">
        <f>IFERROR(VLOOKUP(A1188,[1]Monitoramento_Base_somente_disp!$A:$J,8,FALSE),0)</f>
        <v>5904633</v>
      </c>
      <c r="F1188">
        <f>IFERROR(VLOOKUP(A1188,[1]Monitoramento_Base_somente_disp!$A:$J,9,FALSE),0)</f>
        <v>0</v>
      </c>
      <c r="G1188">
        <f>IFERROR(VLOOKUP(A1188,[1]Monitoramento_Base_somente_disp!$A:$J,10,FALSE),0)</f>
        <v>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Não</v>
      </c>
      <c r="Y1188" t="str">
        <f t="shared" si="114"/>
        <v>Não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290</v>
      </c>
      <c r="E1189">
        <f>IFERROR(VLOOKUP(A1189,[1]Monitoramento_Base_somente_disp!$A:$J,8,FALSE),0)</f>
        <v>6412466</v>
      </c>
      <c r="F1189">
        <f>IFERROR(VLOOKUP(A1189,[1]Monitoramento_Base_somente_disp!$A:$J,9,FALSE),0)</f>
        <v>0</v>
      </c>
      <c r="G1189">
        <f>IFERROR(VLOOKUP(A1189,[1]Monitoramento_Base_somente_disp!$A:$J,10,FALSE),0)</f>
        <v>0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Não</v>
      </c>
      <c r="Y1189" t="str">
        <f t="shared" si="114"/>
        <v>Não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965</v>
      </c>
      <c r="E1190">
        <f>IFERROR(VLOOKUP(A1190,[1]Monitoramento_Base_somente_disp!$A:$J,8,FALSE),0)</f>
        <v>70258300</v>
      </c>
      <c r="F1190">
        <f>IFERROR(VLOOKUP(A1190,[1]Monitoramento_Base_somente_disp!$A:$J,9,FALSE),0)</f>
        <v>0</v>
      </c>
      <c r="G1190">
        <f>IFERROR(VLOOKUP(A1190,[1]Monitoramento_Base_somente_disp!$A:$J,10,FALSE),0)</f>
        <v>0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Não</v>
      </c>
      <c r="Y1190" t="str">
        <f t="shared" si="114"/>
        <v>Não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9487</v>
      </c>
      <c r="E1191">
        <f>IFERROR(VLOOKUP(A1191,[1]Monitoramento_Base_somente_disp!$A:$J,8,FALSE),0)</f>
        <v>16186489</v>
      </c>
      <c r="F1191">
        <f>IFERROR(VLOOKUP(A1191,[1]Monitoramento_Base_somente_disp!$A:$J,9,FALSE),0)</f>
        <v>0</v>
      </c>
      <c r="G1191">
        <f>IFERROR(VLOOKUP(A1191,[1]Monitoramento_Base_somente_disp!$A:$J,10,FALSE),0)</f>
        <v>0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Não</v>
      </c>
      <c r="Y1191" t="str">
        <f t="shared" si="114"/>
        <v>Não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43087</v>
      </c>
      <c r="E1192">
        <f>IFERROR(VLOOKUP(A1192,[1]Monitoramento_Base_somente_disp!$A:$J,8,FALSE),0)</f>
        <v>10782770</v>
      </c>
      <c r="F1192">
        <f>IFERROR(VLOOKUP(A1192,[1]Monitoramento_Base_somente_disp!$A:$J,9,FALSE),0)</f>
        <v>0</v>
      </c>
      <c r="G1192">
        <f>IFERROR(VLOOKUP(A1192,[1]Monitoramento_Base_somente_disp!$A:$J,10,FALSE),0)</f>
        <v>0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Não</v>
      </c>
      <c r="Y1192" t="str">
        <f t="shared" si="114"/>
        <v>Não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47997</v>
      </c>
      <c r="E1193">
        <f>IFERROR(VLOOKUP(A1193,[1]Monitoramento_Base_somente_disp!$A:$J,8,FALSE),0)</f>
        <v>66161711</v>
      </c>
      <c r="F1193">
        <f>IFERROR(VLOOKUP(A1193,[1]Monitoramento_Base_somente_disp!$A:$J,9,FALSE),0)</f>
        <v>0</v>
      </c>
      <c r="G1193">
        <f>IFERROR(VLOOKUP(A1193,[1]Monitoramento_Base_somente_disp!$A:$J,10,FALSE),0)</f>
        <v>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Não</v>
      </c>
      <c r="Y1193" t="str">
        <f t="shared" si="114"/>
        <v>Não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8292</v>
      </c>
      <c r="E1194">
        <f>IFERROR(VLOOKUP(A1194,[1]Monitoramento_Base_somente_disp!$A:$J,8,FALSE),0)</f>
        <v>32654082</v>
      </c>
      <c r="F1194">
        <f>IFERROR(VLOOKUP(A1194,[1]Monitoramento_Base_somente_disp!$A:$J,9,FALSE),0)</f>
        <v>0</v>
      </c>
      <c r="G1194">
        <f>IFERROR(VLOOKUP(A1194,[1]Monitoramento_Base_somente_disp!$A:$J,10,FALSE),0)</f>
        <v>0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Não</v>
      </c>
      <c r="Y1194" t="str">
        <f t="shared" si="114"/>
        <v>Não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4007</v>
      </c>
      <c r="E1195">
        <f>IFERROR(VLOOKUP(A1195,[1]Monitoramento_Base_somente_disp!$A:$J,8,FALSE),0)</f>
        <v>17918981</v>
      </c>
      <c r="F1195">
        <f>IFERROR(VLOOKUP(A1195,[1]Monitoramento_Base_somente_disp!$A:$J,9,FALSE),0)</f>
        <v>0</v>
      </c>
      <c r="G1195">
        <f>IFERROR(VLOOKUP(A1195,[1]Monitoramento_Base_somente_disp!$A:$J,10,FALSE),0)</f>
        <v>0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Não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6745</v>
      </c>
      <c r="E1196">
        <f>IFERROR(VLOOKUP(A1196,[1]Monitoramento_Base_somente_disp!$A:$J,8,FALSE),0)</f>
        <v>4271735</v>
      </c>
      <c r="F1196">
        <f>IFERROR(VLOOKUP(A1196,[1]Monitoramento_Base_somente_disp!$A:$J,9,FALSE),0)</f>
        <v>0</v>
      </c>
      <c r="G1196">
        <f>IFERROR(VLOOKUP(A1196,[1]Monitoramento_Base_somente_disp!$A:$J,10,FALSE),0)</f>
        <v>0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Não</v>
      </c>
      <c r="Y1196" t="str">
        <f t="shared" si="114"/>
        <v>Não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23699</v>
      </c>
      <c r="E1197">
        <f>IFERROR(VLOOKUP(A1197,[1]Monitoramento_Base_somente_disp!$A:$J,8,FALSE),0)</f>
        <v>16169189</v>
      </c>
      <c r="F1197">
        <f>IFERROR(VLOOKUP(A1197,[1]Monitoramento_Base_somente_disp!$A:$J,9,FALSE),0)</f>
        <v>0</v>
      </c>
      <c r="G1197">
        <f>IFERROR(VLOOKUP(A1197,[1]Monitoramento_Base_somente_disp!$A:$J,10,FALSE),0)</f>
        <v>0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Não</v>
      </c>
      <c r="Y1197" t="str">
        <f t="shared" si="114"/>
        <v>Não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140</v>
      </c>
      <c r="E1198">
        <f>IFERROR(VLOOKUP(A1198,[1]Monitoramento_Base_somente_disp!$A:$J,8,FALSE),0)</f>
        <v>88927</v>
      </c>
      <c r="F1198">
        <f>IFERROR(VLOOKUP(A1198,[1]Monitoramento_Base_somente_disp!$A:$J,9,FALSE),0)</f>
        <v>0</v>
      </c>
      <c r="G1198">
        <f>IFERROR(VLOOKUP(A1198,[1]Monitoramento_Base_somente_disp!$A:$J,10,FALSE),0)</f>
        <v>0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Não</v>
      </c>
      <c r="Y1198" t="str">
        <f t="shared" si="114"/>
        <v>Não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55955</v>
      </c>
      <c r="E1199">
        <f>IFERROR(VLOOKUP(A1199,[1]Monitoramento_Base_somente_disp!$A:$J,8,FALSE),0)</f>
        <v>12549035</v>
      </c>
      <c r="F1199">
        <f>IFERROR(VLOOKUP(A1199,[1]Monitoramento_Base_somente_disp!$A:$J,9,FALSE),0)</f>
        <v>0</v>
      </c>
      <c r="G1199">
        <f>IFERROR(VLOOKUP(A1199,[1]Monitoramento_Base_somente_disp!$A:$J,10,FALSE),0)</f>
        <v>0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Não</v>
      </c>
      <c r="Y1199" t="str">
        <f t="shared" si="114"/>
        <v>Não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22445</v>
      </c>
      <c r="E1200">
        <f>IFERROR(VLOOKUP(A1200,[1]Monitoramento_Base_somente_disp!$A:$J,8,FALSE),0)</f>
        <v>6440029</v>
      </c>
      <c r="F1200">
        <f>IFERROR(VLOOKUP(A1200,[1]Monitoramento_Base_somente_disp!$A:$J,9,FALSE),0)</f>
        <v>0</v>
      </c>
      <c r="G1200">
        <f>IFERROR(VLOOKUP(A1200,[1]Monitoramento_Base_somente_disp!$A:$J,10,FALSE),0)</f>
        <v>0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Não</v>
      </c>
      <c r="Y1200" t="str">
        <f t="shared" si="114"/>
        <v>Não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6905509</v>
      </c>
      <c r="F1201">
        <f>IFERROR(VLOOKUP(A1201,[1]Monitoramento_Base_somente_disp!$A:$J,9,FALSE),0)</f>
        <v>0</v>
      </c>
      <c r="G1201">
        <f>IFERROR(VLOOKUP(A1201,[1]Monitoramento_Base_somente_disp!$A:$J,10,FALSE),0)</f>
        <v>0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Não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11818</v>
      </c>
      <c r="E1202">
        <f>IFERROR(VLOOKUP(A1202,[1]Monitoramento_Base_somente_disp!$A:$J,8,FALSE),0)</f>
        <v>9892005</v>
      </c>
      <c r="F1202">
        <f>IFERROR(VLOOKUP(A1202,[1]Monitoramento_Base_somente_disp!$A:$J,9,FALSE),0)</f>
        <v>0</v>
      </c>
      <c r="G1202">
        <f>IFERROR(VLOOKUP(A1202,[1]Monitoramento_Base_somente_disp!$A:$J,10,FALSE),0)</f>
        <v>0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Não</v>
      </c>
      <c r="Y1202" t="str">
        <f t="shared" si="114"/>
        <v>Não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25708</v>
      </c>
      <c r="E1203">
        <f>IFERROR(VLOOKUP(A1203,[1]Monitoramento_Base_somente_disp!$A:$J,8,FALSE),0)</f>
        <v>6344299</v>
      </c>
      <c r="F1203">
        <f>IFERROR(VLOOKUP(A1203,[1]Monitoramento_Base_somente_disp!$A:$J,9,FALSE),0)</f>
        <v>0</v>
      </c>
      <c r="G1203">
        <f>IFERROR(VLOOKUP(A1203,[1]Monitoramento_Base_somente_disp!$A:$J,10,FALSE),0)</f>
        <v>0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Não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34030890</v>
      </c>
      <c r="F1204">
        <f>IFERROR(VLOOKUP(A1204,[1]Monitoramento_Base_somente_disp!$A:$J,9,FALSE),0)</f>
        <v>0</v>
      </c>
      <c r="G1204">
        <f>IFERROR(VLOOKUP(A1204,[1]Monitoramento_Base_somente_disp!$A:$J,10,FALSE),0)</f>
        <v>0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Não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622950168</v>
      </c>
      <c r="F1205">
        <f>IFERROR(VLOOKUP(A1205,[1]Monitoramento_Base_somente_disp!$A:$J,9,FALSE),0)</f>
        <v>0</v>
      </c>
      <c r="G1205">
        <f>IFERROR(VLOOKUP(A1205,[1]Monitoramento_Base_somente_disp!$A:$J,10,FALSE),0)</f>
        <v>0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Não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27814</v>
      </c>
      <c r="E1206">
        <f>IFERROR(VLOOKUP(A1206,[1]Monitoramento_Base_somente_disp!$A:$J,8,FALSE),0)</f>
        <v>13767500</v>
      </c>
      <c r="F1206">
        <f>IFERROR(VLOOKUP(A1206,[1]Monitoramento_Base_somente_disp!$A:$J,9,FALSE),0)</f>
        <v>0</v>
      </c>
      <c r="G1206">
        <f>IFERROR(VLOOKUP(A1206,[1]Monitoramento_Base_somente_disp!$A:$J,10,FALSE),0)</f>
        <v>0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Não</v>
      </c>
      <c r="Y1206" t="str">
        <f t="shared" si="114"/>
        <v>Não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6788</v>
      </c>
      <c r="E1207">
        <f>IFERROR(VLOOKUP(A1207,[1]Monitoramento_Base_somente_disp!$A:$J,8,FALSE),0)</f>
        <v>6674824</v>
      </c>
      <c r="F1207">
        <f>IFERROR(VLOOKUP(A1207,[1]Monitoramento_Base_somente_disp!$A:$J,9,FALSE),0)</f>
        <v>0</v>
      </c>
      <c r="G1207">
        <f>IFERROR(VLOOKUP(A1207,[1]Monitoramento_Base_somente_disp!$A:$J,10,FALSE),0)</f>
        <v>0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Não</v>
      </c>
      <c r="Y1207" t="str">
        <f t="shared" si="114"/>
        <v>Não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62190</v>
      </c>
      <c r="F1208">
        <f>IFERROR(VLOOKUP(A1208,[1]Monitoramento_Base_somente_disp!$A:$J,9,FALSE),0)</f>
        <v>0</v>
      </c>
      <c r="G1208">
        <f>IFERROR(VLOOKUP(A1208,[1]Monitoramento_Base_somente_disp!$A:$J,10,FALSE),0)</f>
        <v>0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Não</v>
      </c>
    </row>
    <row r="1209" spans="1:25" x14ac:dyDescent="0.25">
      <c r="A1209" s="5">
        <v>270030</v>
      </c>
      <c r="B1209">
        <f>IFERROR(VLOOKUP(A1209,[1]Monitoramento_Base_somente_disp!$A:$J,5,FALSE),0)</f>
        <v>1408663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654587</v>
      </c>
      <c r="E1209">
        <f>IFERROR(VLOOKUP(A1209,[1]Monitoramento_Base_somente_disp!$A:$J,8,FALSE),0)</f>
        <v>352674726</v>
      </c>
      <c r="F1209">
        <f>IFERROR(VLOOKUP(A1209,[1]Monitoramento_Base_somente_disp!$A:$J,9,FALSE),0)</f>
        <v>0</v>
      </c>
      <c r="G1209">
        <f>IFERROR(VLOOKUP(A1209,[1]Monitoramento_Base_somente_disp!$A:$J,10,FALSE),0)</f>
        <v>0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Não</v>
      </c>
      <c r="Y1209" t="str">
        <f t="shared" si="114"/>
        <v>Não</v>
      </c>
    </row>
    <row r="1210" spans="1:25" x14ac:dyDescent="0.25">
      <c r="A1210" s="5">
        <v>270040</v>
      </c>
      <c r="B1210">
        <f>IFERROR(VLOOKUP(A1210,[1]Monitoramento_Base_somente_disp!$A:$J,5,FALSE),0)</f>
        <v>306056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128488</v>
      </c>
      <c r="E1210">
        <f>IFERROR(VLOOKUP(A1210,[1]Monitoramento_Base_somente_disp!$A:$J,8,FALSE),0)</f>
        <v>27627363</v>
      </c>
      <c r="F1210">
        <f>IFERROR(VLOOKUP(A1210,[1]Monitoramento_Base_somente_disp!$A:$J,9,FALSE),0)</f>
        <v>0</v>
      </c>
      <c r="G1210">
        <f>IFERROR(VLOOKUP(A1210,[1]Monitoramento_Base_somente_disp!$A:$J,10,FALSE),0)</f>
        <v>0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Não</v>
      </c>
      <c r="Y1210" t="str">
        <f t="shared" si="114"/>
        <v>Não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1962</v>
      </c>
      <c r="E1211">
        <f>IFERROR(VLOOKUP(A1211,[1]Monitoramento_Base_somente_disp!$A:$J,8,FALSE),0)</f>
        <v>7763443</v>
      </c>
      <c r="F1211">
        <f>IFERROR(VLOOKUP(A1211,[1]Monitoramento_Base_somente_disp!$A:$J,9,FALSE),0)</f>
        <v>0</v>
      </c>
      <c r="G1211">
        <f>IFERROR(VLOOKUP(A1211,[1]Monitoramento_Base_somente_disp!$A:$J,10,FALSE),0)</f>
        <v>0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Não</v>
      </c>
      <c r="Y1211" t="str">
        <f t="shared" si="114"/>
        <v>Não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59098</v>
      </c>
      <c r="E1212">
        <f>IFERROR(VLOOKUP(A1212,[1]Monitoramento_Base_somente_disp!$A:$J,8,FALSE),0)</f>
        <v>22987296</v>
      </c>
      <c r="F1212">
        <f>IFERROR(VLOOKUP(A1212,[1]Monitoramento_Base_somente_disp!$A:$J,9,FALSE),0)</f>
        <v>0</v>
      </c>
      <c r="G1212">
        <f>IFERROR(VLOOKUP(A1212,[1]Monitoramento_Base_somente_disp!$A:$J,10,FALSE),0)</f>
        <v>0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Não</v>
      </c>
      <c r="Y1212" t="str">
        <f t="shared" si="114"/>
        <v>Não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601980</v>
      </c>
      <c r="F1213">
        <f>IFERROR(VLOOKUP(A1213,[1]Monitoramento_Base_somente_disp!$A:$J,9,FALSE),0)</f>
        <v>0</v>
      </c>
      <c r="G1213">
        <f>IFERROR(VLOOKUP(A1213,[1]Monitoramento_Base_somente_disp!$A:$J,10,FALSE),0)</f>
        <v>0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Não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43921</v>
      </c>
      <c r="E1214">
        <f>IFERROR(VLOOKUP(A1214,[1]Monitoramento_Base_somente_disp!$A:$J,8,FALSE),0)</f>
        <v>3484799</v>
      </c>
      <c r="F1214">
        <f>IFERROR(VLOOKUP(A1214,[1]Monitoramento_Base_somente_disp!$A:$J,9,FALSE),0)</f>
        <v>0</v>
      </c>
      <c r="G1214">
        <f>IFERROR(VLOOKUP(A1214,[1]Monitoramento_Base_somente_disp!$A:$J,10,FALSE),0)</f>
        <v>0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Não</v>
      </c>
      <c r="Y1214" t="str">
        <f t="shared" si="114"/>
        <v>Não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36941</v>
      </c>
      <c r="E1215">
        <f>IFERROR(VLOOKUP(A1215,[1]Monitoramento_Base_somente_disp!$A:$J,8,FALSE),0)</f>
        <v>10026085</v>
      </c>
      <c r="F1215">
        <f>IFERROR(VLOOKUP(A1215,[1]Monitoramento_Base_somente_disp!$A:$J,9,FALSE),0)</f>
        <v>0</v>
      </c>
      <c r="G1215">
        <f>IFERROR(VLOOKUP(A1215,[1]Monitoramento_Base_somente_disp!$A:$J,10,FALSE),0)</f>
        <v>0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Não</v>
      </c>
      <c r="Y1215" t="str">
        <f t="shared" si="114"/>
        <v>Não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13227</v>
      </c>
      <c r="E1216">
        <f>IFERROR(VLOOKUP(A1216,[1]Monitoramento_Base_somente_disp!$A:$J,8,FALSE),0)</f>
        <v>8570392</v>
      </c>
      <c r="F1216">
        <f>IFERROR(VLOOKUP(A1216,[1]Monitoramento_Base_somente_disp!$A:$J,9,FALSE),0)</f>
        <v>0</v>
      </c>
      <c r="G1216">
        <f>IFERROR(VLOOKUP(A1216,[1]Monitoramento_Base_somente_disp!$A:$J,10,FALSE),0)</f>
        <v>0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Não</v>
      </c>
      <c r="Y1216" t="str">
        <f t="shared" si="114"/>
        <v>Não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2556240</v>
      </c>
      <c r="F1217">
        <f>IFERROR(VLOOKUP(A1217,[1]Monitoramento_Base_somente_disp!$A:$J,9,FALSE),0)</f>
        <v>0</v>
      </c>
      <c r="G1217">
        <f>IFERROR(VLOOKUP(A1217,[1]Monitoramento_Base_somente_disp!$A:$J,10,FALSE),0)</f>
        <v>0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Não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124123</v>
      </c>
      <c r="E1218">
        <f>IFERROR(VLOOKUP(A1218,[1]Monitoramento_Base_somente_disp!$A:$J,8,FALSE),0)</f>
        <v>42067527</v>
      </c>
      <c r="F1218">
        <f>IFERROR(VLOOKUP(A1218,[1]Monitoramento_Base_somente_disp!$A:$J,9,FALSE),0)</f>
        <v>0</v>
      </c>
      <c r="G1218">
        <f>IFERROR(VLOOKUP(A1218,[1]Monitoramento_Base_somente_disp!$A:$J,10,FALSE),0)</f>
        <v>0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Não</v>
      </c>
      <c r="Y1218" t="str">
        <f t="shared" si="114"/>
        <v>Não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568605</v>
      </c>
      <c r="F1219">
        <f>IFERROR(VLOOKUP(A1219,[1]Monitoramento_Base_somente_disp!$A:$J,9,FALSE),0)</f>
        <v>0</v>
      </c>
      <c r="G1219">
        <f>IFERROR(VLOOKUP(A1219,[1]Monitoramento_Base_somente_disp!$A:$J,10,FALSE),0)</f>
        <v>0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Não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9733110</v>
      </c>
      <c r="F1220">
        <f>IFERROR(VLOOKUP(A1220,[1]Monitoramento_Base_somente_disp!$A:$J,9,FALSE),0)</f>
        <v>0</v>
      </c>
      <c r="G1220">
        <f>IFERROR(VLOOKUP(A1220,[1]Monitoramento_Base_somente_disp!$A:$J,10,FALSE),0)</f>
        <v>0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Não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9944505</v>
      </c>
      <c r="F1221">
        <f>IFERROR(VLOOKUP(A1221,[1]Monitoramento_Base_somente_disp!$A:$J,9,FALSE),0)</f>
        <v>0</v>
      </c>
      <c r="G1221">
        <f>IFERROR(VLOOKUP(A1221,[1]Monitoramento_Base_somente_disp!$A:$J,10,FALSE),0)</f>
        <v>0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Não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11389430</v>
      </c>
      <c r="F1222">
        <f>IFERROR(VLOOKUP(A1222,[1]Monitoramento_Base_somente_disp!$A:$J,9,FALSE),0)</f>
        <v>0</v>
      </c>
      <c r="G1222">
        <f>IFERROR(VLOOKUP(A1222,[1]Monitoramento_Base_somente_disp!$A:$J,10,FALSE),0)</f>
        <v>0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Não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4502190</v>
      </c>
      <c r="F1223">
        <f>IFERROR(VLOOKUP(A1223,[1]Monitoramento_Base_somente_disp!$A:$J,9,FALSE),0)</f>
        <v>0</v>
      </c>
      <c r="G1223">
        <f>IFERROR(VLOOKUP(A1223,[1]Monitoramento_Base_somente_disp!$A:$J,10,FALSE),0)</f>
        <v>0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Não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1800</v>
      </c>
      <c r="F1224">
        <f>IFERROR(VLOOKUP(A1224,[1]Monitoramento_Base_somente_disp!$A:$J,9,FALSE),0)</f>
        <v>0</v>
      </c>
      <c r="G1224">
        <f>IFERROR(VLOOKUP(A1224,[1]Monitoramento_Base_somente_disp!$A:$J,10,FALSE),0)</f>
        <v>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Não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99714</v>
      </c>
      <c r="E1225">
        <f>IFERROR(VLOOKUP(A1225,[1]Monitoramento_Base_somente_disp!$A:$J,8,FALSE),0)</f>
        <v>46531849</v>
      </c>
      <c r="F1225">
        <f>IFERROR(VLOOKUP(A1225,[1]Monitoramento_Base_somente_disp!$A:$J,9,FALSE),0)</f>
        <v>0</v>
      </c>
      <c r="G1225">
        <f>IFERROR(VLOOKUP(A1225,[1]Monitoramento_Base_somente_disp!$A:$J,10,FALSE),0)</f>
        <v>0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Não</v>
      </c>
      <c r="Y1225" t="str">
        <f t="shared" si="120"/>
        <v>Não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8571328</v>
      </c>
      <c r="F1226">
        <f>IFERROR(VLOOKUP(A1226,[1]Monitoramento_Base_somente_disp!$A:$J,9,FALSE),0)</f>
        <v>0</v>
      </c>
      <c r="G1226">
        <f>IFERROR(VLOOKUP(A1226,[1]Monitoramento_Base_somente_disp!$A:$J,10,FALSE),0)</f>
        <v>0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Não</v>
      </c>
      <c r="Y1226" t="str">
        <f t="shared" si="120"/>
        <v>Não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23067</v>
      </c>
      <c r="E1227">
        <f>IFERROR(VLOOKUP(A1227,[1]Monitoramento_Base_somente_disp!$A:$J,8,FALSE),0)</f>
        <v>21316655</v>
      </c>
      <c r="F1227">
        <f>IFERROR(VLOOKUP(A1227,[1]Monitoramento_Base_somente_disp!$A:$J,9,FALSE),0)</f>
        <v>0</v>
      </c>
      <c r="G1227">
        <f>IFERROR(VLOOKUP(A1227,[1]Monitoramento_Base_somente_disp!$A:$J,10,FALSE),0)</f>
        <v>0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Não</v>
      </c>
      <c r="Y1227" t="str">
        <f t="shared" si="120"/>
        <v>Não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10477185</v>
      </c>
      <c r="F1228">
        <f>IFERROR(VLOOKUP(A1228,[1]Monitoramento_Base_somente_disp!$A:$J,9,FALSE),0)</f>
        <v>0</v>
      </c>
      <c r="G1228">
        <f>IFERROR(VLOOKUP(A1228,[1]Monitoramento_Base_somente_disp!$A:$J,10,FALSE),0)</f>
        <v>0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Não</v>
      </c>
    </row>
    <row r="1229" spans="1:25" x14ac:dyDescent="0.25">
      <c r="A1229" s="5">
        <v>270260</v>
      </c>
      <c r="B1229">
        <f>IFERROR(VLOOKUP(A1229,[1]Monitoramento_Base_somente_disp!$A:$J,5,FALSE),0)</f>
        <v>138549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72197</v>
      </c>
      <c r="E1229">
        <f>IFERROR(VLOOKUP(A1229,[1]Monitoramento_Base_somente_disp!$A:$J,8,FALSE),0)</f>
        <v>13717567</v>
      </c>
      <c r="F1229">
        <f>IFERROR(VLOOKUP(A1229,[1]Monitoramento_Base_somente_disp!$A:$J,9,FALSE),0)</f>
        <v>0</v>
      </c>
      <c r="G1229">
        <f>IFERROR(VLOOKUP(A1229,[1]Monitoramento_Base_somente_disp!$A:$J,10,FALSE),0)</f>
        <v>0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Não</v>
      </c>
      <c r="Y1229" t="str">
        <f t="shared" si="120"/>
        <v>Não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38146</v>
      </c>
      <c r="E1230">
        <f>IFERROR(VLOOKUP(A1230,[1]Monitoramento_Base_somente_disp!$A:$J,8,FALSE),0)</f>
        <v>2819700</v>
      </c>
      <c r="F1230">
        <f>IFERROR(VLOOKUP(A1230,[1]Monitoramento_Base_somente_disp!$A:$J,9,FALSE),0)</f>
        <v>0</v>
      </c>
      <c r="G1230">
        <f>IFERROR(VLOOKUP(A1230,[1]Monitoramento_Base_somente_disp!$A:$J,10,FALSE),0)</f>
        <v>0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Não</v>
      </c>
      <c r="Y1230" t="str">
        <f t="shared" si="120"/>
        <v>Não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14279700</v>
      </c>
      <c r="F1231">
        <f>IFERROR(VLOOKUP(A1231,[1]Monitoramento_Base_somente_disp!$A:$J,9,FALSE),0)</f>
        <v>0</v>
      </c>
      <c r="G1231">
        <f>IFERROR(VLOOKUP(A1231,[1]Monitoramento_Base_somente_disp!$A:$J,10,FALSE),0)</f>
        <v>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Não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23597</v>
      </c>
      <c r="E1232">
        <f>IFERROR(VLOOKUP(A1232,[1]Monitoramento_Base_somente_disp!$A:$J,8,FALSE),0)</f>
        <v>141481766</v>
      </c>
      <c r="F1232">
        <f>IFERROR(VLOOKUP(A1232,[1]Monitoramento_Base_somente_disp!$A:$J,9,FALSE),0)</f>
        <v>0</v>
      </c>
      <c r="G1232">
        <f>IFERROR(VLOOKUP(A1232,[1]Monitoramento_Base_somente_disp!$A:$J,10,FALSE),0)</f>
        <v>0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Não</v>
      </c>
      <c r="Y1232" t="str">
        <f t="shared" si="120"/>
        <v>Não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3323</v>
      </c>
      <c r="E1233">
        <f>IFERROR(VLOOKUP(A1233,[1]Monitoramento_Base_somente_disp!$A:$J,8,FALSE),0)</f>
        <v>63980893</v>
      </c>
      <c r="F1233">
        <f>IFERROR(VLOOKUP(A1233,[1]Monitoramento_Base_somente_disp!$A:$J,9,FALSE),0)</f>
        <v>0</v>
      </c>
      <c r="G1233">
        <f>IFERROR(VLOOKUP(A1233,[1]Monitoramento_Base_somente_disp!$A:$J,10,FALSE),0)</f>
        <v>0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Não</v>
      </c>
      <c r="Y1233" t="str">
        <f t="shared" si="120"/>
        <v>Não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194924</v>
      </c>
      <c r="E1234">
        <f>IFERROR(VLOOKUP(A1234,[1]Monitoramento_Base_somente_disp!$A:$J,8,FALSE),0)</f>
        <v>35694248</v>
      </c>
      <c r="F1234">
        <f>IFERROR(VLOOKUP(A1234,[1]Monitoramento_Base_somente_disp!$A:$J,9,FALSE),0)</f>
        <v>0</v>
      </c>
      <c r="G1234">
        <f>IFERROR(VLOOKUP(A1234,[1]Monitoramento_Base_somente_disp!$A:$J,10,FALSE),0)</f>
        <v>0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Não</v>
      </c>
      <c r="Y1234" t="str">
        <f t="shared" si="120"/>
        <v>Não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3183</v>
      </c>
      <c r="E1235">
        <f>IFERROR(VLOOKUP(A1235,[1]Monitoramento_Base_somente_disp!$A:$J,8,FALSE),0)</f>
        <v>131804215</v>
      </c>
      <c r="F1235">
        <f>IFERROR(VLOOKUP(A1235,[1]Monitoramento_Base_somente_disp!$A:$J,9,FALSE),0)</f>
        <v>0</v>
      </c>
      <c r="G1235">
        <f>IFERROR(VLOOKUP(A1235,[1]Monitoramento_Base_somente_disp!$A:$J,10,FALSE),0)</f>
        <v>0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Não</v>
      </c>
      <c r="Y1235" t="str">
        <f t="shared" si="120"/>
        <v>Não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56458</v>
      </c>
      <c r="E1236">
        <f>IFERROR(VLOOKUP(A1236,[1]Monitoramento_Base_somente_disp!$A:$J,8,FALSE),0)</f>
        <v>56218219</v>
      </c>
      <c r="F1236">
        <f>IFERROR(VLOOKUP(A1236,[1]Monitoramento_Base_somente_disp!$A:$J,9,FALSE),0)</f>
        <v>0</v>
      </c>
      <c r="G1236">
        <f>IFERROR(VLOOKUP(A1236,[1]Monitoramento_Base_somente_disp!$A:$J,10,FALSE),0)</f>
        <v>0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Não</v>
      </c>
      <c r="Y1236" t="str">
        <f t="shared" si="120"/>
        <v>Não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8925</v>
      </c>
      <c r="E1237">
        <f>IFERROR(VLOOKUP(A1237,[1]Monitoramento_Base_somente_disp!$A:$J,8,FALSE),0)</f>
        <v>2947595</v>
      </c>
      <c r="F1237">
        <f>IFERROR(VLOOKUP(A1237,[1]Monitoramento_Base_somente_disp!$A:$J,9,FALSE),0)</f>
        <v>0</v>
      </c>
      <c r="G1237">
        <f>IFERROR(VLOOKUP(A1237,[1]Monitoramento_Base_somente_disp!$A:$J,10,FALSE),0)</f>
        <v>0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Não</v>
      </c>
      <c r="Y1237" t="str">
        <f t="shared" si="120"/>
        <v>Não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200</v>
      </c>
      <c r="E1238">
        <f>IFERROR(VLOOKUP(A1238,[1]Monitoramento_Base_somente_disp!$A:$J,8,FALSE),0)</f>
        <v>1880664</v>
      </c>
      <c r="F1238">
        <f>IFERROR(VLOOKUP(A1238,[1]Monitoramento_Base_somente_disp!$A:$J,9,FALSE),0)</f>
        <v>0</v>
      </c>
      <c r="G1238">
        <f>IFERROR(VLOOKUP(A1238,[1]Monitoramento_Base_somente_disp!$A:$J,10,FALSE),0)</f>
        <v>0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Não</v>
      </c>
      <c r="Y1238" t="str">
        <f t="shared" si="120"/>
        <v>Não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32572</v>
      </c>
      <c r="E1239">
        <f>IFERROR(VLOOKUP(A1239,[1]Monitoramento_Base_somente_disp!$A:$J,8,FALSE),0)</f>
        <v>15669017</v>
      </c>
      <c r="F1239">
        <f>IFERROR(VLOOKUP(A1239,[1]Monitoramento_Base_somente_disp!$A:$J,9,FALSE),0)</f>
        <v>0</v>
      </c>
      <c r="G1239">
        <f>IFERROR(VLOOKUP(A1239,[1]Monitoramento_Base_somente_disp!$A:$J,10,FALSE),0)</f>
        <v>0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Não</v>
      </c>
      <c r="Y1239" t="str">
        <f t="shared" si="120"/>
        <v>Não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8730</v>
      </c>
      <c r="E1240">
        <f>IFERROR(VLOOKUP(A1240,[1]Monitoramento_Base_somente_disp!$A:$J,8,FALSE),0)</f>
        <v>11524859</v>
      </c>
      <c r="F1240">
        <f>IFERROR(VLOOKUP(A1240,[1]Monitoramento_Base_somente_disp!$A:$J,9,FALSE),0)</f>
        <v>0</v>
      </c>
      <c r="G1240">
        <f>IFERROR(VLOOKUP(A1240,[1]Monitoramento_Base_somente_disp!$A:$J,10,FALSE),0)</f>
        <v>0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Não</v>
      </c>
      <c r="Y1240" t="str">
        <f t="shared" si="120"/>
        <v>Não</v>
      </c>
    </row>
    <row r="1241" spans="1:25" x14ac:dyDescent="0.25">
      <c r="A1241" s="5">
        <v>270375</v>
      </c>
      <c r="B1241">
        <f>IFERROR(VLOOKUP(A1241,[1]Monitoramento_Base_somente_disp!$A:$J,5,FALSE),0)</f>
        <v>138103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51871</v>
      </c>
      <c r="E1241">
        <f>IFERROR(VLOOKUP(A1241,[1]Monitoramento_Base_somente_disp!$A:$J,8,FALSE),0)</f>
        <v>12255040</v>
      </c>
      <c r="F1241">
        <f>IFERROR(VLOOKUP(A1241,[1]Monitoramento_Base_somente_disp!$A:$J,9,FALSE),0)</f>
        <v>0</v>
      </c>
      <c r="G1241">
        <f>IFERROR(VLOOKUP(A1241,[1]Monitoramento_Base_somente_disp!$A:$J,10,FALSE),0)</f>
        <v>0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Não</v>
      </c>
      <c r="Y1241" t="str">
        <f t="shared" si="120"/>
        <v>Não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3478208</v>
      </c>
      <c r="F1242">
        <f>IFERROR(VLOOKUP(A1242,[1]Monitoramento_Base_somente_disp!$A:$J,9,FALSE),0)</f>
        <v>0</v>
      </c>
      <c r="G1242">
        <f>IFERROR(VLOOKUP(A1242,[1]Monitoramento_Base_somente_disp!$A:$J,10,FALSE),0)</f>
        <v>0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Não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24125</v>
      </c>
      <c r="E1243">
        <f>IFERROR(VLOOKUP(A1243,[1]Monitoramento_Base_somente_disp!$A:$J,8,FALSE),0)</f>
        <v>5976706</v>
      </c>
      <c r="F1243">
        <f>IFERROR(VLOOKUP(A1243,[1]Monitoramento_Base_somente_disp!$A:$J,9,FALSE),0)</f>
        <v>0</v>
      </c>
      <c r="G1243">
        <f>IFERROR(VLOOKUP(A1243,[1]Monitoramento_Base_somente_disp!$A:$J,10,FALSE),0)</f>
        <v>0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Não</v>
      </c>
      <c r="Y1243" t="str">
        <f t="shared" si="120"/>
        <v>Não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156386</v>
      </c>
      <c r="E1244">
        <f>IFERROR(VLOOKUP(A1244,[1]Monitoramento_Base_somente_disp!$A:$J,8,FALSE),0)</f>
        <v>21788667</v>
      </c>
      <c r="F1244">
        <f>IFERROR(VLOOKUP(A1244,[1]Monitoramento_Base_somente_disp!$A:$J,9,FALSE),0)</f>
        <v>0</v>
      </c>
      <c r="G1244">
        <f>IFERROR(VLOOKUP(A1244,[1]Monitoramento_Base_somente_disp!$A:$J,10,FALSE),0)</f>
        <v>0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Não</v>
      </c>
      <c r="Y1244" t="str">
        <f t="shared" si="120"/>
        <v>Não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13732</v>
      </c>
      <c r="E1245">
        <f>IFERROR(VLOOKUP(A1245,[1]Monitoramento_Base_somente_disp!$A:$J,8,FALSE),0)</f>
        <v>70002366</v>
      </c>
      <c r="F1245">
        <f>IFERROR(VLOOKUP(A1245,[1]Monitoramento_Base_somente_disp!$A:$J,9,FALSE),0)</f>
        <v>0</v>
      </c>
      <c r="G1245">
        <f>IFERROR(VLOOKUP(A1245,[1]Monitoramento_Base_somente_disp!$A:$J,10,FALSE),0)</f>
        <v>0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Não</v>
      </c>
      <c r="Y1245" t="str">
        <f t="shared" si="120"/>
        <v>Não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121</v>
      </c>
      <c r="E1246">
        <f>IFERROR(VLOOKUP(A1246,[1]Monitoramento_Base_somente_disp!$A:$J,8,FALSE),0)</f>
        <v>55069158</v>
      </c>
      <c r="F1246">
        <f>IFERROR(VLOOKUP(A1246,[1]Monitoramento_Base_somente_disp!$A:$J,9,FALSE),0)</f>
        <v>0</v>
      </c>
      <c r="G1246">
        <f>IFERROR(VLOOKUP(A1246,[1]Monitoramento_Base_somente_disp!$A:$J,10,FALSE),0)</f>
        <v>0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Não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3276</v>
      </c>
      <c r="E1247">
        <f>IFERROR(VLOOKUP(A1247,[1]Monitoramento_Base_somente_disp!$A:$J,8,FALSE),0)</f>
        <v>1542822056</v>
      </c>
      <c r="F1247">
        <f>IFERROR(VLOOKUP(A1247,[1]Monitoramento_Base_somente_disp!$A:$J,9,FALSE),0)</f>
        <v>0</v>
      </c>
      <c r="G1247">
        <f>IFERROR(VLOOKUP(A1247,[1]Monitoramento_Base_somente_disp!$A:$J,10,FALSE),0)</f>
        <v>0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Não</v>
      </c>
      <c r="Y1247" t="str">
        <f t="shared" si="120"/>
        <v>Não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8705</v>
      </c>
      <c r="E1248">
        <f>IFERROR(VLOOKUP(A1248,[1]Monitoramento_Base_somente_disp!$A:$J,8,FALSE),0)</f>
        <v>27055940</v>
      </c>
      <c r="F1248">
        <f>IFERROR(VLOOKUP(A1248,[1]Monitoramento_Base_somente_disp!$A:$J,9,FALSE),0)</f>
        <v>0</v>
      </c>
      <c r="G1248">
        <f>IFERROR(VLOOKUP(A1248,[1]Monitoramento_Base_somente_disp!$A:$J,10,FALSE),0)</f>
        <v>0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Não</v>
      </c>
      <c r="Y1248" t="str">
        <f t="shared" si="120"/>
        <v>Não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53112</v>
      </c>
      <c r="E1249">
        <f>IFERROR(VLOOKUP(A1249,[1]Monitoramento_Base_somente_disp!$A:$J,8,FALSE),0)</f>
        <v>51771857</v>
      </c>
      <c r="F1249">
        <f>IFERROR(VLOOKUP(A1249,[1]Monitoramento_Base_somente_disp!$A:$J,9,FALSE),0)</f>
        <v>0</v>
      </c>
      <c r="G1249">
        <f>IFERROR(VLOOKUP(A1249,[1]Monitoramento_Base_somente_disp!$A:$J,10,FALSE),0)</f>
        <v>0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Não</v>
      </c>
      <c r="Y1249" t="str">
        <f t="shared" si="120"/>
        <v>Não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11429</v>
      </c>
      <c r="E1250">
        <f>IFERROR(VLOOKUP(A1250,[1]Monitoramento_Base_somente_disp!$A:$J,8,FALSE),0)</f>
        <v>3204131</v>
      </c>
      <c r="F1250">
        <f>IFERROR(VLOOKUP(A1250,[1]Monitoramento_Base_somente_disp!$A:$J,9,FALSE),0)</f>
        <v>0</v>
      </c>
      <c r="G1250">
        <f>IFERROR(VLOOKUP(A1250,[1]Monitoramento_Base_somente_disp!$A:$J,10,FALSE),0)</f>
        <v>0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Não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18208</v>
      </c>
      <c r="E1251">
        <f>IFERROR(VLOOKUP(A1251,[1]Monitoramento_Base_somente_disp!$A:$J,8,FALSE),0)</f>
        <v>3687624</v>
      </c>
      <c r="F1251">
        <f>IFERROR(VLOOKUP(A1251,[1]Monitoramento_Base_somente_disp!$A:$J,9,FALSE),0)</f>
        <v>0</v>
      </c>
      <c r="G1251">
        <f>IFERROR(VLOOKUP(A1251,[1]Monitoramento_Base_somente_disp!$A:$J,10,FALSE),0)</f>
        <v>0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Não</v>
      </c>
      <c r="Y1251" t="str">
        <f t="shared" si="120"/>
        <v>Não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24325</v>
      </c>
      <c r="E1252">
        <f>IFERROR(VLOOKUP(A1252,[1]Monitoramento_Base_somente_disp!$A:$J,8,FALSE),0)</f>
        <v>9795825</v>
      </c>
      <c r="F1252">
        <f>IFERROR(VLOOKUP(A1252,[1]Monitoramento_Base_somente_disp!$A:$J,9,FALSE),0)</f>
        <v>0</v>
      </c>
      <c r="G1252">
        <f>IFERROR(VLOOKUP(A1252,[1]Monitoramento_Base_somente_disp!$A:$J,10,FALSE),0)</f>
        <v>0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Não</v>
      </c>
      <c r="Y1252" t="str">
        <f t="shared" si="120"/>
        <v>Não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14977</v>
      </c>
      <c r="E1253">
        <f>IFERROR(VLOOKUP(A1253,[1]Monitoramento_Base_somente_disp!$A:$J,8,FALSE),0)</f>
        <v>44415864</v>
      </c>
      <c r="F1253">
        <f>IFERROR(VLOOKUP(A1253,[1]Monitoramento_Base_somente_disp!$A:$J,9,FALSE),0)</f>
        <v>0</v>
      </c>
      <c r="G1253">
        <f>IFERROR(VLOOKUP(A1253,[1]Monitoramento_Base_somente_disp!$A:$J,10,FALSE),0)</f>
        <v>0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Não</v>
      </c>
      <c r="Y1253" t="str">
        <f t="shared" si="120"/>
        <v>Não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382</v>
      </c>
      <c r="E1254">
        <f>IFERROR(VLOOKUP(A1254,[1]Monitoramento_Base_somente_disp!$A:$J,8,FALSE),0)</f>
        <v>52970640</v>
      </c>
      <c r="F1254">
        <f>IFERROR(VLOOKUP(A1254,[1]Monitoramento_Base_somente_disp!$A:$J,9,FALSE),0)</f>
        <v>0</v>
      </c>
      <c r="G1254">
        <f>IFERROR(VLOOKUP(A1254,[1]Monitoramento_Base_somente_disp!$A:$J,10,FALSE),0)</f>
        <v>0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Não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3387</v>
      </c>
      <c r="E1255">
        <f>IFERROR(VLOOKUP(A1255,[1]Monitoramento_Base_somente_disp!$A:$J,8,FALSE),0)</f>
        <v>16578131</v>
      </c>
      <c r="F1255">
        <f>IFERROR(VLOOKUP(A1255,[1]Monitoramento_Base_somente_disp!$A:$J,9,FALSE),0)</f>
        <v>0</v>
      </c>
      <c r="G1255">
        <f>IFERROR(VLOOKUP(A1255,[1]Monitoramento_Base_somente_disp!$A:$J,10,FALSE),0)</f>
        <v>0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Não</v>
      </c>
      <c r="Y1255" t="str">
        <f t="shared" si="120"/>
        <v>Não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13636335</v>
      </c>
      <c r="F1256">
        <f>IFERROR(VLOOKUP(A1256,[1]Monitoramento_Base_somente_disp!$A:$J,9,FALSE),0)</f>
        <v>0</v>
      </c>
      <c r="G1256">
        <f>IFERROR(VLOOKUP(A1256,[1]Monitoramento_Base_somente_disp!$A:$J,10,FALSE),0)</f>
        <v>0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Não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10262</v>
      </c>
      <c r="E1257">
        <f>IFERROR(VLOOKUP(A1257,[1]Monitoramento_Base_somente_disp!$A:$J,8,FALSE),0)</f>
        <v>22252674</v>
      </c>
      <c r="F1257">
        <f>IFERROR(VLOOKUP(A1257,[1]Monitoramento_Base_somente_disp!$A:$J,9,FALSE),0)</f>
        <v>0</v>
      </c>
      <c r="G1257">
        <f>IFERROR(VLOOKUP(A1257,[1]Monitoramento_Base_somente_disp!$A:$J,10,FALSE),0)</f>
        <v>0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Não</v>
      </c>
      <c r="Y1257" t="str">
        <f t="shared" si="120"/>
        <v>Não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10986</v>
      </c>
      <c r="E1258">
        <f>IFERROR(VLOOKUP(A1258,[1]Monitoramento_Base_somente_disp!$A:$J,8,FALSE),0)</f>
        <v>2832284</v>
      </c>
      <c r="F1258">
        <f>IFERROR(VLOOKUP(A1258,[1]Monitoramento_Base_somente_disp!$A:$J,9,FALSE),0)</f>
        <v>0</v>
      </c>
      <c r="G1258">
        <f>IFERROR(VLOOKUP(A1258,[1]Monitoramento_Base_somente_disp!$A:$J,10,FALSE),0)</f>
        <v>0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Não</v>
      </c>
      <c r="Y1258" t="str">
        <f t="shared" si="120"/>
        <v>Não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221</v>
      </c>
      <c r="E1259">
        <f>IFERROR(VLOOKUP(A1259,[1]Monitoramento_Base_somente_disp!$A:$J,8,FALSE),0)</f>
        <v>835743</v>
      </c>
      <c r="F1259">
        <f>IFERROR(VLOOKUP(A1259,[1]Monitoramento_Base_somente_disp!$A:$J,9,FALSE),0)</f>
        <v>0</v>
      </c>
      <c r="G1259">
        <f>IFERROR(VLOOKUP(A1259,[1]Monitoramento_Base_somente_disp!$A:$J,10,FALSE),0)</f>
        <v>0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Não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763</v>
      </c>
      <c r="E1260">
        <f>IFERROR(VLOOKUP(A1260,[1]Monitoramento_Base_somente_disp!$A:$J,8,FALSE),0)</f>
        <v>56376294</v>
      </c>
      <c r="F1260">
        <f>IFERROR(VLOOKUP(A1260,[1]Monitoramento_Base_somente_disp!$A:$J,9,FALSE),0)</f>
        <v>0</v>
      </c>
      <c r="G1260">
        <f>IFERROR(VLOOKUP(A1260,[1]Monitoramento_Base_somente_disp!$A:$J,10,FALSE),0)</f>
        <v>0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Não</v>
      </c>
      <c r="Y1260" t="str">
        <f t="shared" si="120"/>
        <v>Não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100355</v>
      </c>
      <c r="E1261">
        <f>IFERROR(VLOOKUP(A1261,[1]Monitoramento_Base_somente_disp!$A:$J,8,FALSE),0)</f>
        <v>46431208</v>
      </c>
      <c r="F1261">
        <f>IFERROR(VLOOKUP(A1261,[1]Monitoramento_Base_somente_disp!$A:$J,9,FALSE),0)</f>
        <v>0</v>
      </c>
      <c r="G1261">
        <f>IFERROR(VLOOKUP(A1261,[1]Monitoramento_Base_somente_disp!$A:$J,10,FALSE),0)</f>
        <v>0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Não</v>
      </c>
      <c r="Y1261" t="str">
        <f t="shared" si="120"/>
        <v>Não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7046</v>
      </c>
      <c r="E1262">
        <f>IFERROR(VLOOKUP(A1262,[1]Monitoramento_Base_somente_disp!$A:$J,8,FALSE),0)</f>
        <v>7381900</v>
      </c>
      <c r="F1262">
        <f>IFERROR(VLOOKUP(A1262,[1]Monitoramento_Base_somente_disp!$A:$J,9,FALSE),0)</f>
        <v>0</v>
      </c>
      <c r="G1262">
        <f>IFERROR(VLOOKUP(A1262,[1]Monitoramento_Base_somente_disp!$A:$J,10,FALSE),0)</f>
        <v>0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Não</v>
      </c>
      <c r="Y1262" t="str">
        <f t="shared" si="120"/>
        <v>Não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483187905</v>
      </c>
      <c r="F1263">
        <f>IFERROR(VLOOKUP(A1263,[1]Monitoramento_Base_somente_disp!$A:$J,9,FALSE),0)</f>
        <v>0</v>
      </c>
      <c r="G1263">
        <f>IFERROR(VLOOKUP(A1263,[1]Monitoramento_Base_somente_disp!$A:$J,10,FALSE),0)</f>
        <v>0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Não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45455946</v>
      </c>
      <c r="F1264">
        <f>IFERROR(VLOOKUP(A1264,[1]Monitoramento_Base_somente_disp!$A:$J,9,FALSE),0)</f>
        <v>0</v>
      </c>
      <c r="G1264">
        <f>IFERROR(VLOOKUP(A1264,[1]Monitoramento_Base_somente_disp!$A:$J,10,FALSE),0)</f>
        <v>0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Não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761535</v>
      </c>
      <c r="F1265">
        <f>IFERROR(VLOOKUP(A1265,[1]Monitoramento_Base_somente_disp!$A:$J,9,FALSE),0)</f>
        <v>0</v>
      </c>
      <c r="G1265">
        <f>IFERROR(VLOOKUP(A1265,[1]Monitoramento_Base_somente_disp!$A:$J,10,FALSE),0)</f>
        <v>0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Não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1771965</v>
      </c>
      <c r="F1266">
        <f>IFERROR(VLOOKUP(A1266,[1]Monitoramento_Base_somente_disp!$A:$J,9,FALSE),0)</f>
        <v>0</v>
      </c>
      <c r="G1266">
        <f>IFERROR(VLOOKUP(A1266,[1]Monitoramento_Base_somente_disp!$A:$J,10,FALSE),0)</f>
        <v>0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Não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29531</v>
      </c>
      <c r="E1267">
        <f>IFERROR(VLOOKUP(A1267,[1]Monitoramento_Base_somente_disp!$A:$J,8,FALSE),0)</f>
        <v>62882619</v>
      </c>
      <c r="F1267">
        <f>IFERROR(VLOOKUP(A1267,[1]Monitoramento_Base_somente_disp!$A:$J,9,FALSE),0)</f>
        <v>0</v>
      </c>
      <c r="G1267">
        <f>IFERROR(VLOOKUP(A1267,[1]Monitoramento_Base_somente_disp!$A:$J,10,FALSE),0)</f>
        <v>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Não</v>
      </c>
      <c r="Y1267" t="str">
        <f t="shared" si="120"/>
        <v>Não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3830</v>
      </c>
      <c r="E1268">
        <f>IFERROR(VLOOKUP(A1268,[1]Monitoramento_Base_somente_disp!$A:$J,8,FALSE),0)</f>
        <v>14705534</v>
      </c>
      <c r="F1268">
        <f>IFERROR(VLOOKUP(A1268,[1]Monitoramento_Base_somente_disp!$A:$J,9,FALSE),0)</f>
        <v>0</v>
      </c>
      <c r="G1268">
        <f>IFERROR(VLOOKUP(A1268,[1]Monitoramento_Base_somente_disp!$A:$J,10,FALSE),0)</f>
        <v>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Não</v>
      </c>
      <c r="Y1268" t="str">
        <f t="shared" si="120"/>
        <v>Não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14859</v>
      </c>
      <c r="E1269">
        <f>IFERROR(VLOOKUP(A1269,[1]Monitoramento_Base_somente_disp!$A:$J,8,FALSE),0)</f>
        <v>21878823</v>
      </c>
      <c r="F1269">
        <f>IFERROR(VLOOKUP(A1269,[1]Monitoramento_Base_somente_disp!$A:$J,9,FALSE),0)</f>
        <v>0</v>
      </c>
      <c r="G1269">
        <f>IFERROR(VLOOKUP(A1269,[1]Monitoramento_Base_somente_disp!$A:$J,10,FALSE),0)</f>
        <v>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Não</v>
      </c>
      <c r="Y1269" t="str">
        <f t="shared" si="120"/>
        <v>Não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46902</v>
      </c>
      <c r="E1270">
        <f>IFERROR(VLOOKUP(A1270,[1]Monitoramento_Base_somente_disp!$A:$J,8,FALSE),0)</f>
        <v>12096622</v>
      </c>
      <c r="F1270">
        <f>IFERROR(VLOOKUP(A1270,[1]Monitoramento_Base_somente_disp!$A:$J,9,FALSE),0)</f>
        <v>0</v>
      </c>
      <c r="G1270">
        <f>IFERROR(VLOOKUP(A1270,[1]Monitoramento_Base_somente_disp!$A:$J,10,FALSE),0)</f>
        <v>0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Não</v>
      </c>
      <c r="Y1270" t="str">
        <f t="shared" si="120"/>
        <v>Não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8377</v>
      </c>
      <c r="E1271">
        <f>IFERROR(VLOOKUP(A1271,[1]Monitoramento_Base_somente_disp!$A:$J,8,FALSE),0)</f>
        <v>12163089</v>
      </c>
      <c r="F1271">
        <f>IFERROR(VLOOKUP(A1271,[1]Monitoramento_Base_somente_disp!$A:$J,9,FALSE),0)</f>
        <v>0</v>
      </c>
      <c r="G1271">
        <f>IFERROR(VLOOKUP(A1271,[1]Monitoramento_Base_somente_disp!$A:$J,10,FALSE),0)</f>
        <v>0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Não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26009340</v>
      </c>
      <c r="F1272">
        <f>IFERROR(VLOOKUP(A1272,[1]Monitoramento_Base_somente_disp!$A:$J,9,FALSE),0)</f>
        <v>0</v>
      </c>
      <c r="G1272">
        <f>IFERROR(VLOOKUP(A1272,[1]Monitoramento_Base_somente_disp!$A:$J,10,FALSE),0)</f>
        <v>0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>
        <f>IFERROR(VLOOKUP(A1272,[3]Sheet1!$A:$G,2,FALSE),0)</f>
        <v>404704</v>
      </c>
      <c r="O1272">
        <f>IFERROR(VLOOKUP(A1272,[3]Sheet1!$A:$G,3,FALSE),0)</f>
        <v>108422</v>
      </c>
      <c r="P1272">
        <f>IFERROR(VLOOKUP(A1272,[3]Sheet1!$A:$G,4,FALSE),0)</f>
        <v>0</v>
      </c>
      <c r="Q1272">
        <f>IFERROR(VLOOKUP(A1272,[3]Sheet1!$A:$G,5,FALSE),0)</f>
        <v>0</v>
      </c>
      <c r="R1272">
        <f>IFERROR(VLOOKUP(A1272,[3]Sheet1!$A:$G,6,FALSE),0)</f>
        <v>0</v>
      </c>
      <c r="S1272">
        <f>IFERROR(VLOOKUP(A1272,[3]Sheet1!$A:$G,7,FALSE),0)</f>
        <v>0</v>
      </c>
      <c r="T1272" t="str">
        <f t="shared" si="115"/>
        <v>Sim</v>
      </c>
      <c r="U1272" t="str">
        <f t="shared" si="116"/>
        <v>Sim</v>
      </c>
      <c r="V1272" t="str">
        <f t="shared" si="117"/>
        <v>Não</v>
      </c>
      <c r="W1272" t="str">
        <f t="shared" si="118"/>
        <v>Sim</v>
      </c>
      <c r="X1272" t="str">
        <f t="shared" si="119"/>
        <v>Não</v>
      </c>
      <c r="Y1272" t="str">
        <f t="shared" si="120"/>
        <v>Não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22220</v>
      </c>
      <c r="E1273">
        <f>IFERROR(VLOOKUP(A1273,[1]Monitoramento_Base_somente_disp!$A:$J,8,FALSE),0)</f>
        <v>1600004</v>
      </c>
      <c r="F1273">
        <f>IFERROR(VLOOKUP(A1273,[1]Monitoramento_Base_somente_disp!$A:$J,9,FALSE),0)</f>
        <v>0</v>
      </c>
      <c r="G1273">
        <f>IFERROR(VLOOKUP(A1273,[1]Monitoramento_Base_somente_disp!$A:$J,10,FALSE),0)</f>
        <v>0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Não</v>
      </c>
      <c r="Y1273" t="str">
        <f t="shared" si="120"/>
        <v>Não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11261</v>
      </c>
      <c r="E1274">
        <f>IFERROR(VLOOKUP(A1274,[1]Monitoramento_Base_somente_disp!$A:$J,8,FALSE),0)</f>
        <v>17971948</v>
      </c>
      <c r="F1274">
        <f>IFERROR(VLOOKUP(A1274,[1]Monitoramento_Base_somente_disp!$A:$J,9,FALSE),0)</f>
        <v>0</v>
      </c>
      <c r="G1274">
        <f>IFERROR(VLOOKUP(A1274,[1]Monitoramento_Base_somente_disp!$A:$J,10,FALSE),0)</f>
        <v>0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Não</v>
      </c>
      <c r="Y1274" t="str">
        <f t="shared" si="120"/>
        <v>Não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114201</v>
      </c>
      <c r="E1275">
        <f>IFERROR(VLOOKUP(A1275,[1]Monitoramento_Base_somente_disp!$A:$J,8,FALSE),0)</f>
        <v>39782007</v>
      </c>
      <c r="F1275">
        <f>IFERROR(VLOOKUP(A1275,[1]Monitoramento_Base_somente_disp!$A:$J,9,FALSE),0)</f>
        <v>0</v>
      </c>
      <c r="G1275">
        <f>IFERROR(VLOOKUP(A1275,[1]Monitoramento_Base_somente_disp!$A:$J,10,FALSE),0)</f>
        <v>0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Não</v>
      </c>
      <c r="Y1275" t="str">
        <f t="shared" si="120"/>
        <v>Não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9628</v>
      </c>
      <c r="E1276">
        <f>IFERROR(VLOOKUP(A1276,[1]Monitoramento_Base_somente_disp!$A:$J,8,FALSE),0)</f>
        <v>6645872</v>
      </c>
      <c r="F1276">
        <f>IFERROR(VLOOKUP(A1276,[1]Monitoramento_Base_somente_disp!$A:$J,9,FALSE),0)</f>
        <v>0</v>
      </c>
      <c r="G1276">
        <f>IFERROR(VLOOKUP(A1276,[1]Monitoramento_Base_somente_disp!$A:$J,10,FALSE),0)</f>
        <v>0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Não</v>
      </c>
      <c r="Y1276" t="str">
        <f t="shared" si="120"/>
        <v>Não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7551651105</v>
      </c>
      <c r="F1277">
        <f>IFERROR(VLOOKUP(A1277,[1]Monitoramento_Base_somente_disp!$A:$J,9,FALSE),0)</f>
        <v>0</v>
      </c>
      <c r="G1277">
        <f>IFERROR(VLOOKUP(A1277,[1]Monitoramento_Base_somente_disp!$A:$J,10,FALSE),0)</f>
        <v>0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>
        <f>IFERROR(VLOOKUP(A1277,[3]Sheet1!$A:$G,2,FALSE),0)</f>
        <v>0</v>
      </c>
      <c r="O1277">
        <f>IFERROR(VLOOKUP(A1277,[3]Sheet1!$A:$G,3,FALSE),0)</f>
        <v>0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Não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5746</v>
      </c>
      <c r="E1278">
        <f>IFERROR(VLOOKUP(A1278,[1]Monitoramento_Base_somente_disp!$A:$J,8,FALSE),0)</f>
        <v>48227783</v>
      </c>
      <c r="F1278">
        <f>IFERROR(VLOOKUP(A1278,[1]Monitoramento_Base_somente_disp!$A:$J,9,FALSE),0)</f>
        <v>0</v>
      </c>
      <c r="G1278">
        <f>IFERROR(VLOOKUP(A1278,[1]Monitoramento_Base_somente_disp!$A:$J,10,FALSE),0)</f>
        <v>0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Não</v>
      </c>
      <c r="Y1278" t="str">
        <f t="shared" si="120"/>
        <v>Não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39905</v>
      </c>
      <c r="E1279">
        <f>IFERROR(VLOOKUP(A1279,[1]Monitoramento_Base_somente_disp!$A:$J,8,FALSE),0)</f>
        <v>16519719</v>
      </c>
      <c r="F1279">
        <f>IFERROR(VLOOKUP(A1279,[1]Monitoramento_Base_somente_disp!$A:$J,9,FALSE),0)</f>
        <v>0</v>
      </c>
      <c r="G1279">
        <f>IFERROR(VLOOKUP(A1279,[1]Monitoramento_Base_somente_disp!$A:$J,10,FALSE),0)</f>
        <v>0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Não</v>
      </c>
      <c r="Y1279" t="str">
        <f t="shared" si="120"/>
        <v>Não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36282</v>
      </c>
      <c r="E1280">
        <f>IFERROR(VLOOKUP(A1280,[1]Monitoramento_Base_somente_disp!$A:$J,8,FALSE),0)</f>
        <v>22974715</v>
      </c>
      <c r="F1280">
        <f>IFERROR(VLOOKUP(A1280,[1]Monitoramento_Base_somente_disp!$A:$J,9,FALSE),0)</f>
        <v>0</v>
      </c>
      <c r="G1280">
        <f>IFERROR(VLOOKUP(A1280,[1]Monitoramento_Base_somente_disp!$A:$J,10,FALSE),0)</f>
        <v>0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Não</v>
      </c>
      <c r="Y1280" t="str">
        <f t="shared" si="120"/>
        <v>Não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19220</v>
      </c>
      <c r="E1281">
        <f>IFERROR(VLOOKUP(A1281,[1]Monitoramento_Base_somente_disp!$A:$J,8,FALSE),0)</f>
        <v>36472508</v>
      </c>
      <c r="F1281">
        <f>IFERROR(VLOOKUP(A1281,[1]Monitoramento_Base_somente_disp!$A:$J,9,FALSE),0)</f>
        <v>0</v>
      </c>
      <c r="G1281">
        <f>IFERROR(VLOOKUP(A1281,[1]Monitoramento_Base_somente_disp!$A:$J,10,FALSE),0)</f>
        <v>0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Não</v>
      </c>
      <c r="Y1281" t="str">
        <f t="shared" si="120"/>
        <v>Não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5208870</v>
      </c>
      <c r="F1282">
        <f>IFERROR(VLOOKUP(A1282,[1]Monitoramento_Base_somente_disp!$A:$J,9,FALSE),0)</f>
        <v>0</v>
      </c>
      <c r="G1282">
        <f>IFERROR(VLOOKUP(A1282,[1]Monitoramento_Base_somente_disp!$A:$J,10,FALSE),0)</f>
        <v>0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Não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317836</v>
      </c>
      <c r="E1283">
        <f>IFERROR(VLOOKUP(A1283,[1]Monitoramento_Base_somente_disp!$A:$J,8,FALSE),0)</f>
        <v>72773814</v>
      </c>
      <c r="F1283">
        <f>IFERROR(VLOOKUP(A1283,[1]Monitoramento_Base_somente_disp!$A:$J,9,FALSE),0)</f>
        <v>0</v>
      </c>
      <c r="G1283">
        <f>IFERROR(VLOOKUP(A1283,[1]Monitoramento_Base_somente_disp!$A:$J,10,FALSE),0)</f>
        <v>0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Não</v>
      </c>
      <c r="Y1283" t="str">
        <f t="shared" si="120"/>
        <v>Não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52642</v>
      </c>
      <c r="E1284">
        <f>IFERROR(VLOOKUP(A1284,[1]Monitoramento_Base_somente_disp!$A:$J,8,FALSE),0)</f>
        <v>7431502</v>
      </c>
      <c r="F1284">
        <f>IFERROR(VLOOKUP(A1284,[1]Monitoramento_Base_somente_disp!$A:$J,9,FALSE),0)</f>
        <v>0</v>
      </c>
      <c r="G1284">
        <f>IFERROR(VLOOKUP(A1284,[1]Monitoramento_Base_somente_disp!$A:$J,10,FALSE),0)</f>
        <v>0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Não</v>
      </c>
      <c r="Y1284" t="str">
        <f t="shared" si="120"/>
        <v>Não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9090</v>
      </c>
      <c r="E1285">
        <f>IFERROR(VLOOKUP(A1285,[1]Monitoramento_Base_somente_disp!$A:$J,8,FALSE),0)</f>
        <v>4160887</v>
      </c>
      <c r="F1285">
        <f>IFERROR(VLOOKUP(A1285,[1]Monitoramento_Base_somente_disp!$A:$J,9,FALSE),0)</f>
        <v>0</v>
      </c>
      <c r="G1285">
        <f>IFERROR(VLOOKUP(A1285,[1]Monitoramento_Base_somente_disp!$A:$J,10,FALSE),0)</f>
        <v>0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Não</v>
      </c>
      <c r="Y1285" t="str">
        <f t="shared" si="120"/>
        <v>Não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39376</v>
      </c>
      <c r="E1286">
        <f>IFERROR(VLOOKUP(A1286,[1]Monitoramento_Base_somente_disp!$A:$J,8,FALSE),0)</f>
        <v>3896285</v>
      </c>
      <c r="F1286">
        <f>IFERROR(VLOOKUP(A1286,[1]Monitoramento_Base_somente_disp!$A:$J,9,FALSE),0)</f>
        <v>0</v>
      </c>
      <c r="G1286">
        <f>IFERROR(VLOOKUP(A1286,[1]Monitoramento_Base_somente_disp!$A:$J,10,FALSE),0)</f>
        <v>0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Não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5792805</v>
      </c>
      <c r="F1287">
        <f>IFERROR(VLOOKUP(A1287,[1]Monitoramento_Base_somente_disp!$A:$J,9,FALSE),0)</f>
        <v>0</v>
      </c>
      <c r="G1287">
        <f>IFERROR(VLOOKUP(A1287,[1]Monitoramento_Base_somente_disp!$A:$J,10,FALSE),0)</f>
        <v>0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Não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127240</v>
      </c>
      <c r="E1288">
        <f>IFERROR(VLOOKUP(A1288,[1]Monitoramento_Base_somente_disp!$A:$J,8,FALSE),0)</f>
        <v>36773845</v>
      </c>
      <c r="F1288">
        <f>IFERROR(VLOOKUP(A1288,[1]Monitoramento_Base_somente_disp!$A:$J,9,FALSE),0)</f>
        <v>0</v>
      </c>
      <c r="G1288">
        <f>IFERROR(VLOOKUP(A1288,[1]Monitoramento_Base_somente_disp!$A:$J,10,FALSE),0)</f>
        <v>0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Não</v>
      </c>
      <c r="Y1288" t="str">
        <f t="shared" si="126"/>
        <v>Não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722</v>
      </c>
      <c r="E1289">
        <f>IFERROR(VLOOKUP(A1289,[1]Monitoramento_Base_somente_disp!$A:$J,8,FALSE),0)</f>
        <v>17444715</v>
      </c>
      <c r="F1289">
        <f>IFERROR(VLOOKUP(A1289,[1]Monitoramento_Base_somente_disp!$A:$J,9,FALSE),0)</f>
        <v>0</v>
      </c>
      <c r="G1289">
        <f>IFERROR(VLOOKUP(A1289,[1]Monitoramento_Base_somente_disp!$A:$J,10,FALSE),0)</f>
        <v>0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Não</v>
      </c>
      <c r="Y1289" t="str">
        <f t="shared" si="126"/>
        <v>Não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14316</v>
      </c>
      <c r="E1290">
        <f>IFERROR(VLOOKUP(A1290,[1]Monitoramento_Base_somente_disp!$A:$J,8,FALSE),0)</f>
        <v>14489846</v>
      </c>
      <c r="F1290">
        <f>IFERROR(VLOOKUP(A1290,[1]Monitoramento_Base_somente_disp!$A:$J,9,FALSE),0)</f>
        <v>0</v>
      </c>
      <c r="G1290">
        <f>IFERROR(VLOOKUP(A1290,[1]Monitoramento_Base_somente_disp!$A:$J,10,FALSE),0)</f>
        <v>0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Não</v>
      </c>
      <c r="Y1290" t="str">
        <f t="shared" si="126"/>
        <v>Não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8332</v>
      </c>
      <c r="E1291">
        <f>IFERROR(VLOOKUP(A1291,[1]Monitoramento_Base_somente_disp!$A:$J,8,FALSE),0)</f>
        <v>11643116</v>
      </c>
      <c r="F1291">
        <f>IFERROR(VLOOKUP(A1291,[1]Monitoramento_Base_somente_disp!$A:$J,9,FALSE),0)</f>
        <v>0</v>
      </c>
      <c r="G1291">
        <f>IFERROR(VLOOKUP(A1291,[1]Monitoramento_Base_somente_disp!$A:$J,10,FALSE),0)</f>
        <v>0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Não</v>
      </c>
      <c r="Y1291" t="str">
        <f t="shared" si="126"/>
        <v>Não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204863</v>
      </c>
      <c r="E1292">
        <f>IFERROR(VLOOKUP(A1292,[1]Monitoramento_Base_somente_disp!$A:$J,8,FALSE),0)</f>
        <v>43004430</v>
      </c>
      <c r="F1292">
        <f>IFERROR(VLOOKUP(A1292,[1]Monitoramento_Base_somente_disp!$A:$J,9,FALSE),0)</f>
        <v>0</v>
      </c>
      <c r="G1292">
        <f>IFERROR(VLOOKUP(A1292,[1]Monitoramento_Base_somente_disp!$A:$J,10,FALSE),0)</f>
        <v>0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Não</v>
      </c>
      <c r="Y1292" t="str">
        <f t="shared" si="126"/>
        <v>Não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360</v>
      </c>
      <c r="E1293">
        <f>IFERROR(VLOOKUP(A1293,[1]Monitoramento_Base_somente_disp!$A:$J,8,FALSE),0)</f>
        <v>23730411</v>
      </c>
      <c r="F1293">
        <f>IFERROR(VLOOKUP(A1293,[1]Monitoramento_Base_somente_disp!$A:$J,9,FALSE),0)</f>
        <v>0</v>
      </c>
      <c r="G1293">
        <f>IFERROR(VLOOKUP(A1293,[1]Monitoramento_Base_somente_disp!$A:$J,10,FALSE),0)</f>
        <v>0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Não</v>
      </c>
      <c r="Y1293" t="str">
        <f t="shared" si="126"/>
        <v>Não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49750</v>
      </c>
      <c r="E1294">
        <f>IFERROR(VLOOKUP(A1294,[1]Monitoramento_Base_somente_disp!$A:$J,8,FALSE),0)</f>
        <v>9586243</v>
      </c>
      <c r="F1294">
        <f>IFERROR(VLOOKUP(A1294,[1]Monitoramento_Base_somente_disp!$A:$J,9,FALSE),0)</f>
        <v>0</v>
      </c>
      <c r="G1294">
        <f>IFERROR(VLOOKUP(A1294,[1]Monitoramento_Base_somente_disp!$A:$J,10,FALSE),0)</f>
        <v>0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Não</v>
      </c>
      <c r="Y1294" t="str">
        <f t="shared" si="126"/>
        <v>Não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9428</v>
      </c>
      <c r="E1295">
        <f>IFERROR(VLOOKUP(A1295,[1]Monitoramento_Base_somente_disp!$A:$J,8,FALSE),0)</f>
        <v>431145073</v>
      </c>
      <c r="F1295">
        <f>IFERROR(VLOOKUP(A1295,[1]Monitoramento_Base_somente_disp!$A:$J,9,FALSE),0)</f>
        <v>0</v>
      </c>
      <c r="G1295">
        <f>IFERROR(VLOOKUP(A1295,[1]Monitoramento_Base_somente_disp!$A:$J,10,FALSE),0)</f>
        <v>0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Não</v>
      </c>
      <c r="Y1295" t="str">
        <f t="shared" si="126"/>
        <v>Não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3830</v>
      </c>
      <c r="E1296">
        <f>IFERROR(VLOOKUP(A1296,[1]Monitoramento_Base_somente_disp!$A:$J,8,FALSE),0)</f>
        <v>687405</v>
      </c>
      <c r="F1296">
        <f>IFERROR(VLOOKUP(A1296,[1]Monitoramento_Base_somente_disp!$A:$J,9,FALSE),0)</f>
        <v>0</v>
      </c>
      <c r="G1296">
        <f>IFERROR(VLOOKUP(A1296,[1]Monitoramento_Base_somente_disp!$A:$J,10,FALSE),0)</f>
        <v>0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Não</v>
      </c>
      <c r="Y1296" t="str">
        <f t="shared" si="126"/>
        <v>Não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115723</v>
      </c>
      <c r="E1297">
        <f>IFERROR(VLOOKUP(A1297,[1]Monitoramento_Base_somente_disp!$A:$J,8,FALSE),0)</f>
        <v>107879242</v>
      </c>
      <c r="F1297">
        <f>IFERROR(VLOOKUP(A1297,[1]Monitoramento_Base_somente_disp!$A:$J,9,FALSE),0)</f>
        <v>0</v>
      </c>
      <c r="G1297">
        <f>IFERROR(VLOOKUP(A1297,[1]Monitoramento_Base_somente_disp!$A:$J,10,FALSE),0)</f>
        <v>0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Não</v>
      </c>
      <c r="Y1297" t="str">
        <f t="shared" si="126"/>
        <v>Não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35473</v>
      </c>
      <c r="E1298">
        <f>IFERROR(VLOOKUP(A1298,[1]Monitoramento_Base_somente_disp!$A:$J,8,FALSE),0)</f>
        <v>15306840106</v>
      </c>
      <c r="F1298">
        <f>IFERROR(VLOOKUP(A1298,[1]Monitoramento_Base_somente_disp!$A:$J,9,FALSE),0)</f>
        <v>0</v>
      </c>
      <c r="G1298">
        <f>IFERROR(VLOOKUP(A1298,[1]Monitoramento_Base_somente_disp!$A:$J,10,FALSE),0)</f>
        <v>0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Não</v>
      </c>
      <c r="Y1298" t="str">
        <f t="shared" si="126"/>
        <v>Não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6633</v>
      </c>
      <c r="E1299">
        <f>IFERROR(VLOOKUP(A1299,[1]Monitoramento_Base_somente_disp!$A:$J,8,FALSE),0)</f>
        <v>56628057</v>
      </c>
      <c r="F1299">
        <f>IFERROR(VLOOKUP(A1299,[1]Monitoramento_Base_somente_disp!$A:$J,9,FALSE),0)</f>
        <v>0</v>
      </c>
      <c r="G1299">
        <f>IFERROR(VLOOKUP(A1299,[1]Monitoramento_Base_somente_disp!$A:$J,10,FALSE),0)</f>
        <v>0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Não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2484180</v>
      </c>
      <c r="F1300">
        <f>IFERROR(VLOOKUP(A1300,[1]Monitoramento_Base_somente_disp!$A:$J,9,FALSE),0)</f>
        <v>0</v>
      </c>
      <c r="G1300">
        <f>IFERROR(VLOOKUP(A1300,[1]Monitoramento_Base_somente_disp!$A:$J,10,FALSE),0)</f>
        <v>0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Não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7396756</v>
      </c>
      <c r="F1301">
        <f>IFERROR(VLOOKUP(A1301,[1]Monitoramento_Base_somente_disp!$A:$J,9,FALSE),0)</f>
        <v>0</v>
      </c>
      <c r="G1301">
        <f>IFERROR(VLOOKUP(A1301,[1]Monitoramento_Base_somente_disp!$A:$J,10,FALSE),0)</f>
        <v>0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Não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92715</v>
      </c>
      <c r="E1302">
        <f>IFERROR(VLOOKUP(A1302,[1]Monitoramento_Base_somente_disp!$A:$J,8,FALSE),0)</f>
        <v>257180678</v>
      </c>
      <c r="F1302">
        <f>IFERROR(VLOOKUP(A1302,[1]Monitoramento_Base_somente_disp!$A:$J,9,FALSE),0)</f>
        <v>0</v>
      </c>
      <c r="G1302">
        <f>IFERROR(VLOOKUP(A1302,[1]Monitoramento_Base_somente_disp!$A:$J,10,FALSE),0)</f>
        <v>0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Não</v>
      </c>
      <c r="Y1302" t="str">
        <f t="shared" si="126"/>
        <v>Não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96097</v>
      </c>
      <c r="E1303">
        <f>IFERROR(VLOOKUP(A1303,[1]Monitoramento_Base_somente_disp!$A:$J,8,FALSE),0)</f>
        <v>8460239</v>
      </c>
      <c r="F1303">
        <f>IFERROR(VLOOKUP(A1303,[1]Monitoramento_Base_somente_disp!$A:$J,9,FALSE),0)</f>
        <v>0</v>
      </c>
      <c r="G1303">
        <f>IFERROR(VLOOKUP(A1303,[1]Monitoramento_Base_somente_disp!$A:$J,10,FALSE),0)</f>
        <v>0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Não</v>
      </c>
      <c r="Y1303" t="str">
        <f t="shared" si="126"/>
        <v>Não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84943</v>
      </c>
      <c r="E1304">
        <f>IFERROR(VLOOKUP(A1304,[1]Monitoramento_Base_somente_disp!$A:$J,8,FALSE),0)</f>
        <v>13056044</v>
      </c>
      <c r="F1304">
        <f>IFERROR(VLOOKUP(A1304,[1]Monitoramento_Base_somente_disp!$A:$J,9,FALSE),0)</f>
        <v>0</v>
      </c>
      <c r="G1304">
        <f>IFERROR(VLOOKUP(A1304,[1]Monitoramento_Base_somente_disp!$A:$J,10,FALSE),0)</f>
        <v>0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Não</v>
      </c>
      <c r="Y1304" t="str">
        <f t="shared" si="126"/>
        <v>Não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4066</v>
      </c>
      <c r="E1305">
        <f>IFERROR(VLOOKUP(A1305,[1]Monitoramento_Base_somente_disp!$A:$J,8,FALSE),0)</f>
        <v>7942158</v>
      </c>
      <c r="F1305">
        <f>IFERROR(VLOOKUP(A1305,[1]Monitoramento_Base_somente_disp!$A:$J,9,FALSE),0)</f>
        <v>0</v>
      </c>
      <c r="G1305">
        <f>IFERROR(VLOOKUP(A1305,[1]Monitoramento_Base_somente_disp!$A:$J,10,FALSE),0)</f>
        <v>0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Não</v>
      </c>
      <c r="Y1305" t="str">
        <f t="shared" si="126"/>
        <v>Não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225968</v>
      </c>
      <c r="E1306">
        <f>IFERROR(VLOOKUP(A1306,[1]Monitoramento_Base_somente_disp!$A:$J,8,FALSE),0)</f>
        <v>36675637</v>
      </c>
      <c r="F1306">
        <f>IFERROR(VLOOKUP(A1306,[1]Monitoramento_Base_somente_disp!$A:$J,9,FALSE),0)</f>
        <v>0</v>
      </c>
      <c r="G1306">
        <f>IFERROR(VLOOKUP(A1306,[1]Monitoramento_Base_somente_disp!$A:$J,10,FALSE),0)</f>
        <v>0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Não</v>
      </c>
      <c r="Y1306" t="str">
        <f t="shared" si="126"/>
        <v>Não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904905</v>
      </c>
      <c r="F1307">
        <f>IFERROR(VLOOKUP(A1307,[1]Monitoramento_Base_somente_disp!$A:$J,9,FALSE),0)</f>
        <v>0</v>
      </c>
      <c r="G1307">
        <f>IFERROR(VLOOKUP(A1307,[1]Monitoramento_Base_somente_disp!$A:$J,10,FALSE),0)</f>
        <v>0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Não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8294117</v>
      </c>
      <c r="F1308">
        <f>IFERROR(VLOOKUP(A1308,[1]Monitoramento_Base_somente_disp!$A:$J,9,FALSE),0)</f>
        <v>0</v>
      </c>
      <c r="G1308">
        <f>IFERROR(VLOOKUP(A1308,[1]Monitoramento_Base_somente_disp!$A:$J,10,FALSE),0)</f>
        <v>0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Não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127208</v>
      </c>
      <c r="E1309">
        <f>IFERROR(VLOOKUP(A1309,[1]Monitoramento_Base_somente_disp!$A:$J,8,FALSE),0)</f>
        <v>10259586</v>
      </c>
      <c r="F1309">
        <f>IFERROR(VLOOKUP(A1309,[1]Monitoramento_Base_somente_disp!$A:$J,9,FALSE),0)</f>
        <v>0</v>
      </c>
      <c r="G1309">
        <f>IFERROR(VLOOKUP(A1309,[1]Monitoramento_Base_somente_disp!$A:$J,10,FALSE),0)</f>
        <v>0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Não</v>
      </c>
      <c r="Y1309" t="str">
        <f t="shared" si="126"/>
        <v>Não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45347</v>
      </c>
      <c r="E1310">
        <f>IFERROR(VLOOKUP(A1310,[1]Monitoramento_Base_somente_disp!$A:$J,8,FALSE),0)</f>
        <v>11589529</v>
      </c>
      <c r="F1310">
        <f>IFERROR(VLOOKUP(A1310,[1]Monitoramento_Base_somente_disp!$A:$J,9,FALSE),0)</f>
        <v>0</v>
      </c>
      <c r="G1310">
        <f>IFERROR(VLOOKUP(A1310,[1]Monitoramento_Base_somente_disp!$A:$J,10,FALSE),0)</f>
        <v>0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Não</v>
      </c>
      <c r="Y1310" t="str">
        <f t="shared" si="126"/>
        <v>Não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73126</v>
      </c>
      <c r="E1311">
        <f>IFERROR(VLOOKUP(A1311,[1]Monitoramento_Base_somente_disp!$A:$J,8,FALSE),0)</f>
        <v>351767296</v>
      </c>
      <c r="F1311">
        <f>IFERROR(VLOOKUP(A1311,[1]Monitoramento_Base_somente_disp!$A:$J,9,FALSE),0)</f>
        <v>0</v>
      </c>
      <c r="G1311">
        <f>IFERROR(VLOOKUP(A1311,[1]Monitoramento_Base_somente_disp!$A:$J,10,FALSE),0)</f>
        <v>0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Não</v>
      </c>
      <c r="Y1311" t="str">
        <f t="shared" si="126"/>
        <v>Não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48356</v>
      </c>
      <c r="E1312">
        <f>IFERROR(VLOOKUP(A1312,[1]Monitoramento_Base_somente_disp!$A:$J,8,FALSE),0)</f>
        <v>11951199</v>
      </c>
      <c r="F1312">
        <f>IFERROR(VLOOKUP(A1312,[1]Monitoramento_Base_somente_disp!$A:$J,9,FALSE),0)</f>
        <v>0</v>
      </c>
      <c r="G1312">
        <f>IFERROR(VLOOKUP(A1312,[1]Monitoramento_Base_somente_disp!$A:$J,10,FALSE),0)</f>
        <v>0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Não</v>
      </c>
      <c r="Y1312" t="str">
        <f t="shared" si="126"/>
        <v>Não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4720</v>
      </c>
      <c r="E1314">
        <f>IFERROR(VLOOKUP(A1314,[1]Monitoramento_Base_somente_disp!$A:$J,8,FALSE),0)</f>
        <v>18344461</v>
      </c>
      <c r="F1314">
        <f>IFERROR(VLOOKUP(A1314,[1]Monitoramento_Base_somente_disp!$A:$J,9,FALSE),0)</f>
        <v>0</v>
      </c>
      <c r="G1314">
        <f>IFERROR(VLOOKUP(A1314,[1]Monitoramento_Base_somente_disp!$A:$J,10,FALSE),0)</f>
        <v>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Não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29688</v>
      </c>
      <c r="E1315">
        <f>IFERROR(VLOOKUP(A1315,[1]Monitoramento_Base_somente_disp!$A:$J,8,FALSE),0)</f>
        <v>9226786</v>
      </c>
      <c r="F1315">
        <f>IFERROR(VLOOKUP(A1315,[1]Monitoramento_Base_somente_disp!$A:$J,9,FALSE),0)</f>
        <v>0</v>
      </c>
      <c r="G1315">
        <f>IFERROR(VLOOKUP(A1315,[1]Monitoramento_Base_somente_disp!$A:$J,10,FALSE),0)</f>
        <v>0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Não</v>
      </c>
      <c r="Y1315" t="str">
        <f t="shared" si="126"/>
        <v>Não</v>
      </c>
    </row>
    <row r="1316" spans="1:25" x14ac:dyDescent="0.25">
      <c r="A1316" s="5">
        <v>280480</v>
      </c>
      <c r="B1316">
        <f>IFERROR(VLOOKUP(A1316,[1]Monitoramento_Base_somente_disp!$A:$J,5,FALSE),0)</f>
        <v>772243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299676</v>
      </c>
      <c r="E1316">
        <f>IFERROR(VLOOKUP(A1316,[1]Monitoramento_Base_somente_disp!$A:$J,8,FALSE),0)</f>
        <v>122155624</v>
      </c>
      <c r="F1316">
        <f>IFERROR(VLOOKUP(A1316,[1]Monitoramento_Base_somente_disp!$A:$J,9,FALSE),0)</f>
        <v>0</v>
      </c>
      <c r="G1316">
        <f>IFERROR(VLOOKUP(A1316,[1]Monitoramento_Base_somente_disp!$A:$J,10,FALSE),0)</f>
        <v>0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Não</v>
      </c>
      <c r="Y1316" t="str">
        <f t="shared" si="126"/>
        <v>Não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68623</v>
      </c>
      <c r="E1317">
        <f>IFERROR(VLOOKUP(A1317,[1]Monitoramento_Base_somente_disp!$A:$J,8,FALSE),0)</f>
        <v>18679318</v>
      </c>
      <c r="F1317">
        <f>IFERROR(VLOOKUP(A1317,[1]Monitoramento_Base_somente_disp!$A:$J,9,FALSE),0)</f>
        <v>0</v>
      </c>
      <c r="G1317">
        <f>IFERROR(VLOOKUP(A1317,[1]Monitoramento_Base_somente_disp!$A:$J,10,FALSE),0)</f>
        <v>0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Não</v>
      </c>
      <c r="Y1317" t="str">
        <f t="shared" si="126"/>
        <v>Não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4313022</v>
      </c>
      <c r="F1318">
        <f>IFERROR(VLOOKUP(A1318,[1]Monitoramento_Base_somente_disp!$A:$J,9,FALSE),0)</f>
        <v>0</v>
      </c>
      <c r="G1318">
        <f>IFERROR(VLOOKUP(A1318,[1]Monitoramento_Base_somente_disp!$A:$J,10,FALSE),0)</f>
        <v>0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Não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7564</v>
      </c>
      <c r="E1319">
        <f>IFERROR(VLOOKUP(A1319,[1]Monitoramento_Base_somente_disp!$A:$J,8,FALSE),0)</f>
        <v>5434700</v>
      </c>
      <c r="F1319">
        <f>IFERROR(VLOOKUP(A1319,[1]Monitoramento_Base_somente_disp!$A:$J,9,FALSE),0)</f>
        <v>0</v>
      </c>
      <c r="G1319">
        <f>IFERROR(VLOOKUP(A1319,[1]Monitoramento_Base_somente_disp!$A:$J,10,FALSE),0)</f>
        <v>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Não</v>
      </c>
      <c r="Y1319" t="str">
        <f t="shared" si="126"/>
        <v>Não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1543350</v>
      </c>
      <c r="F1320">
        <f>IFERROR(VLOOKUP(A1320,[1]Monitoramento_Base_somente_disp!$A:$J,9,FALSE),0)</f>
        <v>0</v>
      </c>
      <c r="G1320">
        <f>IFERROR(VLOOKUP(A1320,[1]Monitoramento_Base_somente_disp!$A:$J,10,FALSE),0)</f>
        <v>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Não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670</v>
      </c>
      <c r="E1321">
        <f>IFERROR(VLOOKUP(A1321,[1]Monitoramento_Base_somente_disp!$A:$J,8,FALSE),0)</f>
        <v>7294981</v>
      </c>
      <c r="F1321">
        <f>IFERROR(VLOOKUP(A1321,[1]Monitoramento_Base_somente_disp!$A:$J,9,FALSE),0)</f>
        <v>0</v>
      </c>
      <c r="G1321">
        <f>IFERROR(VLOOKUP(A1321,[1]Monitoramento_Base_somente_disp!$A:$J,10,FALSE),0)</f>
        <v>0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Sim</v>
      </c>
      <c r="W1321" t="str">
        <f t="shared" si="124"/>
        <v>Sim</v>
      </c>
      <c r="X1321" t="str">
        <f t="shared" si="125"/>
        <v>Não</v>
      </c>
      <c r="Y1321" t="str">
        <f t="shared" si="126"/>
        <v>Não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33532305</v>
      </c>
      <c r="F1322">
        <f>IFERROR(VLOOKUP(A1322,[1]Monitoramento_Base_somente_disp!$A:$J,9,FALSE),0)</f>
        <v>0</v>
      </c>
      <c r="G1322">
        <f>IFERROR(VLOOKUP(A1322,[1]Monitoramento_Base_somente_disp!$A:$J,10,FALSE),0)</f>
        <v>0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Não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14291</v>
      </c>
      <c r="E1323">
        <f>IFERROR(VLOOKUP(A1323,[1]Monitoramento_Base_somente_disp!$A:$J,8,FALSE),0)</f>
        <v>1431650</v>
      </c>
      <c r="F1323">
        <f>IFERROR(VLOOKUP(A1323,[1]Monitoramento_Base_somente_disp!$A:$J,9,FALSE),0)</f>
        <v>0</v>
      </c>
      <c r="G1323">
        <f>IFERROR(VLOOKUP(A1323,[1]Monitoramento_Base_somente_disp!$A:$J,10,FALSE),0)</f>
        <v>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Não</v>
      </c>
      <c r="Y1323" t="str">
        <f t="shared" si="126"/>
        <v>Não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58623</v>
      </c>
      <c r="E1324">
        <f>IFERROR(VLOOKUP(A1324,[1]Monitoramento_Base_somente_disp!$A:$J,8,FALSE),0)</f>
        <v>27308195</v>
      </c>
      <c r="F1324">
        <f>IFERROR(VLOOKUP(A1324,[1]Monitoramento_Base_somente_disp!$A:$J,9,FALSE),0)</f>
        <v>0</v>
      </c>
      <c r="G1324">
        <f>IFERROR(VLOOKUP(A1324,[1]Monitoramento_Base_somente_disp!$A:$J,10,FALSE),0)</f>
        <v>0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Não</v>
      </c>
      <c r="Y1324" t="str">
        <f t="shared" si="126"/>
        <v>Não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2414</v>
      </c>
      <c r="E1325">
        <f>IFERROR(VLOOKUP(A1325,[1]Monitoramento_Base_somente_disp!$A:$J,8,FALSE),0)</f>
        <v>8285257</v>
      </c>
      <c r="F1325">
        <f>IFERROR(VLOOKUP(A1325,[1]Monitoramento_Base_somente_disp!$A:$J,9,FALSE),0)</f>
        <v>0</v>
      </c>
      <c r="G1325">
        <f>IFERROR(VLOOKUP(A1325,[1]Monitoramento_Base_somente_disp!$A:$J,10,FALSE),0)</f>
        <v>0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Não</v>
      </c>
      <c r="Y1325" t="str">
        <f t="shared" si="126"/>
        <v>Não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17</v>
      </c>
      <c r="E1326">
        <f>IFERROR(VLOOKUP(A1326,[1]Monitoramento_Base_somente_disp!$A:$J,8,FALSE),0)</f>
        <v>5570688</v>
      </c>
      <c r="F1326">
        <f>IFERROR(VLOOKUP(A1326,[1]Monitoramento_Base_somente_disp!$A:$J,9,FALSE),0)</f>
        <v>0</v>
      </c>
      <c r="G1326">
        <f>IFERROR(VLOOKUP(A1326,[1]Monitoramento_Base_somente_disp!$A:$J,10,FALSE),0)</f>
        <v>0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Sim</v>
      </c>
      <c r="W1326" t="str">
        <f t="shared" si="124"/>
        <v>Sim</v>
      </c>
      <c r="X1326" t="str">
        <f t="shared" si="125"/>
        <v>Não</v>
      </c>
      <c r="Y1326" t="str">
        <f t="shared" si="126"/>
        <v>Não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60</v>
      </c>
      <c r="E1327">
        <f>IFERROR(VLOOKUP(A1327,[1]Monitoramento_Base_somente_disp!$A:$J,8,FALSE),0)</f>
        <v>6676380</v>
      </c>
      <c r="F1327">
        <f>IFERROR(VLOOKUP(A1327,[1]Monitoramento_Base_somente_disp!$A:$J,9,FALSE),0)</f>
        <v>0</v>
      </c>
      <c r="G1327">
        <f>IFERROR(VLOOKUP(A1327,[1]Monitoramento_Base_somente_disp!$A:$J,10,FALSE),0)</f>
        <v>0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Não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25564</v>
      </c>
      <c r="E1328">
        <f>IFERROR(VLOOKUP(A1328,[1]Monitoramento_Base_somente_disp!$A:$J,8,FALSE),0)</f>
        <v>5332144</v>
      </c>
      <c r="F1328">
        <f>IFERROR(VLOOKUP(A1328,[1]Monitoramento_Base_somente_disp!$A:$J,9,FALSE),0)</f>
        <v>0</v>
      </c>
      <c r="G1328">
        <f>IFERROR(VLOOKUP(A1328,[1]Monitoramento_Base_somente_disp!$A:$J,10,FALSE),0)</f>
        <v>0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Não</v>
      </c>
      <c r="Y1328" t="str">
        <f t="shared" si="126"/>
        <v>Não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39690</v>
      </c>
      <c r="E1329">
        <f>IFERROR(VLOOKUP(A1329,[1]Monitoramento_Base_somente_disp!$A:$J,8,FALSE),0)</f>
        <v>4177026</v>
      </c>
      <c r="F1329">
        <f>IFERROR(VLOOKUP(A1329,[1]Monitoramento_Base_somente_disp!$A:$J,9,FALSE),0)</f>
        <v>0</v>
      </c>
      <c r="G1329">
        <f>IFERROR(VLOOKUP(A1329,[1]Monitoramento_Base_somente_disp!$A:$J,10,FALSE),0)</f>
        <v>0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Não</v>
      </c>
      <c r="Y1329" t="str">
        <f t="shared" si="126"/>
        <v>Não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3958</v>
      </c>
      <c r="E1330">
        <f>IFERROR(VLOOKUP(A1330,[1]Monitoramento_Base_somente_disp!$A:$J,8,FALSE),0)</f>
        <v>4989901</v>
      </c>
      <c r="F1330">
        <f>IFERROR(VLOOKUP(A1330,[1]Monitoramento_Base_somente_disp!$A:$J,9,FALSE),0)</f>
        <v>0</v>
      </c>
      <c r="G1330">
        <f>IFERROR(VLOOKUP(A1330,[1]Monitoramento_Base_somente_disp!$A:$J,10,FALSE),0)</f>
        <v>0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Não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49977</v>
      </c>
      <c r="E1331">
        <f>IFERROR(VLOOKUP(A1331,[1]Monitoramento_Base_somente_disp!$A:$J,8,FALSE),0)</f>
        <v>13800206</v>
      </c>
      <c r="F1331">
        <f>IFERROR(VLOOKUP(A1331,[1]Monitoramento_Base_somente_disp!$A:$J,9,FALSE),0)</f>
        <v>0</v>
      </c>
      <c r="G1331">
        <f>IFERROR(VLOOKUP(A1331,[1]Monitoramento_Base_somente_disp!$A:$J,10,FALSE),0)</f>
        <v>0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Não</v>
      </c>
      <c r="Y1331" t="str">
        <f t="shared" si="126"/>
        <v>Não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0</v>
      </c>
      <c r="E1332">
        <f>IFERROR(VLOOKUP(A1332,[1]Monitoramento_Base_somente_disp!$A:$J,8,FALSE),0)</f>
        <v>514785</v>
      </c>
      <c r="F1332">
        <f>IFERROR(VLOOKUP(A1332,[1]Monitoramento_Base_somente_disp!$A:$J,9,FALSE),0)</f>
        <v>0</v>
      </c>
      <c r="G1332">
        <f>IFERROR(VLOOKUP(A1332,[1]Monitoramento_Base_somente_disp!$A:$J,10,FALSE),0)</f>
        <v>0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Não</v>
      </c>
      <c r="W1332" t="str">
        <f t="shared" si="124"/>
        <v>Sim</v>
      </c>
      <c r="X1332" t="str">
        <f t="shared" si="125"/>
        <v>Não</v>
      </c>
      <c r="Y1332" t="str">
        <f t="shared" si="126"/>
        <v>Não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106492</v>
      </c>
      <c r="E1333">
        <f>IFERROR(VLOOKUP(A1333,[1]Monitoramento_Base_somente_disp!$A:$J,8,FALSE),0)</f>
        <v>3793913</v>
      </c>
      <c r="F1333">
        <f>IFERROR(VLOOKUP(A1333,[1]Monitoramento_Base_somente_disp!$A:$J,9,FALSE),0)</f>
        <v>0</v>
      </c>
      <c r="G1333">
        <f>IFERROR(VLOOKUP(A1333,[1]Monitoramento_Base_somente_disp!$A:$J,10,FALSE),0)</f>
        <v>0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Não</v>
      </c>
      <c r="Y1333" t="str">
        <f t="shared" si="126"/>
        <v>Não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27704</v>
      </c>
      <c r="E1334">
        <f>IFERROR(VLOOKUP(A1334,[1]Monitoramento_Base_somente_disp!$A:$J,8,FALSE),0)</f>
        <v>5976134</v>
      </c>
      <c r="F1334">
        <f>IFERROR(VLOOKUP(A1334,[1]Monitoramento_Base_somente_disp!$A:$J,9,FALSE),0)</f>
        <v>0</v>
      </c>
      <c r="G1334">
        <f>IFERROR(VLOOKUP(A1334,[1]Monitoramento_Base_somente_disp!$A:$J,10,FALSE),0)</f>
        <v>0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Não</v>
      </c>
      <c r="Y1334" t="str">
        <f t="shared" si="126"/>
        <v>Não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97335</v>
      </c>
      <c r="E1335">
        <f>IFERROR(VLOOKUP(A1335,[1]Monitoramento_Base_somente_disp!$A:$J,8,FALSE),0)</f>
        <v>39180951</v>
      </c>
      <c r="F1335">
        <f>IFERROR(VLOOKUP(A1335,[1]Monitoramento_Base_somente_disp!$A:$J,9,FALSE),0)</f>
        <v>0</v>
      </c>
      <c r="G1335">
        <f>IFERROR(VLOOKUP(A1335,[1]Monitoramento_Base_somente_disp!$A:$J,10,FALSE),0)</f>
        <v>0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Não</v>
      </c>
      <c r="Y1335" t="str">
        <f t="shared" si="126"/>
        <v>Não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62194</v>
      </c>
      <c r="E1336">
        <f>IFERROR(VLOOKUP(A1336,[1]Monitoramento_Base_somente_disp!$A:$J,8,FALSE),0)</f>
        <v>6300128</v>
      </c>
      <c r="F1336">
        <f>IFERROR(VLOOKUP(A1336,[1]Monitoramento_Base_somente_disp!$A:$J,9,FALSE),0)</f>
        <v>0</v>
      </c>
      <c r="G1336">
        <f>IFERROR(VLOOKUP(A1336,[1]Monitoramento_Base_somente_disp!$A:$J,10,FALSE),0)</f>
        <v>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Não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17988345</v>
      </c>
      <c r="F1337">
        <f>IFERROR(VLOOKUP(A1337,[1]Monitoramento_Base_somente_disp!$A:$J,9,FALSE),0)</f>
        <v>0</v>
      </c>
      <c r="G1337">
        <f>IFERROR(VLOOKUP(A1337,[1]Monitoramento_Base_somente_disp!$A:$J,10,FALSE),0)</f>
        <v>0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Não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3746100</v>
      </c>
      <c r="F1338">
        <f>IFERROR(VLOOKUP(A1338,[1]Monitoramento_Base_somente_disp!$A:$J,9,FALSE),0)</f>
        <v>0</v>
      </c>
      <c r="G1338">
        <f>IFERROR(VLOOKUP(A1338,[1]Monitoramento_Base_somente_disp!$A:$J,10,FALSE),0)</f>
        <v>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Não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4730</v>
      </c>
      <c r="E1339">
        <f>IFERROR(VLOOKUP(A1339,[1]Monitoramento_Base_somente_disp!$A:$J,8,FALSE),0)</f>
        <v>5508728</v>
      </c>
      <c r="F1339">
        <f>IFERROR(VLOOKUP(A1339,[1]Monitoramento_Base_somente_disp!$A:$J,9,FALSE),0)</f>
        <v>0</v>
      </c>
      <c r="G1339">
        <f>IFERROR(VLOOKUP(A1339,[1]Monitoramento_Base_somente_disp!$A:$J,10,FALSE),0)</f>
        <v>0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Não</v>
      </c>
      <c r="Y1339" t="str">
        <f t="shared" si="126"/>
        <v>Não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138585705</v>
      </c>
      <c r="F1340">
        <f>IFERROR(VLOOKUP(A1340,[1]Monitoramento_Base_somente_disp!$A:$J,9,FALSE),0)</f>
        <v>0</v>
      </c>
      <c r="G1340">
        <f>IFERROR(VLOOKUP(A1340,[1]Monitoramento_Base_somente_disp!$A:$J,10,FALSE),0)</f>
        <v>0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Não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9226620</v>
      </c>
      <c r="F1341">
        <f>IFERROR(VLOOKUP(A1341,[1]Monitoramento_Base_somente_disp!$A:$J,9,FALSE),0)</f>
        <v>0</v>
      </c>
      <c r="G1341">
        <f>IFERROR(VLOOKUP(A1341,[1]Monitoramento_Base_somente_disp!$A:$J,10,FALSE),0)</f>
        <v>0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Não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22442955</v>
      </c>
      <c r="F1342">
        <f>IFERROR(VLOOKUP(A1342,[1]Monitoramento_Base_somente_disp!$A:$J,9,FALSE),0)</f>
        <v>0</v>
      </c>
      <c r="G1342">
        <f>IFERROR(VLOOKUP(A1342,[1]Monitoramento_Base_somente_disp!$A:$J,10,FALSE),0)</f>
        <v>0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Não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18939</v>
      </c>
      <c r="E1343">
        <f>IFERROR(VLOOKUP(A1343,[1]Monitoramento_Base_somente_disp!$A:$J,8,FALSE),0)</f>
        <v>2984227</v>
      </c>
      <c r="F1343">
        <f>IFERROR(VLOOKUP(A1343,[1]Monitoramento_Base_somente_disp!$A:$J,9,FALSE),0)</f>
        <v>0</v>
      </c>
      <c r="G1343">
        <f>IFERROR(VLOOKUP(A1343,[1]Monitoramento_Base_somente_disp!$A:$J,10,FALSE),0)</f>
        <v>0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Não</v>
      </c>
      <c r="Y1343" t="str">
        <f t="shared" si="126"/>
        <v>Não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7834</v>
      </c>
      <c r="E1344">
        <f>IFERROR(VLOOKUP(A1344,[1]Monitoramento_Base_somente_disp!$A:$J,8,FALSE),0)</f>
        <v>6042950</v>
      </c>
      <c r="F1344">
        <f>IFERROR(VLOOKUP(A1344,[1]Monitoramento_Base_somente_disp!$A:$J,9,FALSE),0)</f>
        <v>0</v>
      </c>
      <c r="G1344">
        <f>IFERROR(VLOOKUP(A1344,[1]Monitoramento_Base_somente_disp!$A:$J,10,FALSE),0)</f>
        <v>0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Não</v>
      </c>
      <c r="Y1344" t="str">
        <f t="shared" si="126"/>
        <v>Não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14067</v>
      </c>
      <c r="E1346">
        <f>IFERROR(VLOOKUP(A1346,[1]Monitoramento_Base_somente_disp!$A:$J,8,FALSE),0)</f>
        <v>829924</v>
      </c>
      <c r="F1346">
        <f>IFERROR(VLOOKUP(A1346,[1]Monitoramento_Base_somente_disp!$A:$J,9,FALSE),0)</f>
        <v>0</v>
      </c>
      <c r="G1346">
        <f>IFERROR(VLOOKUP(A1346,[1]Monitoramento_Base_somente_disp!$A:$J,10,FALSE),0)</f>
        <v>0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Não</v>
      </c>
      <c r="Y1346" t="str">
        <f t="shared" si="126"/>
        <v>Não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25646490</v>
      </c>
      <c r="F1347">
        <f>IFERROR(VLOOKUP(A1347,[1]Monitoramento_Base_somente_disp!$A:$J,9,FALSE),0)</f>
        <v>0</v>
      </c>
      <c r="G1347">
        <f>IFERROR(VLOOKUP(A1347,[1]Monitoramento_Base_somente_disp!$A:$J,10,FALSE),0)</f>
        <v>0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>
        <f>IFERROR(VLOOKUP(A1347,[3]Sheet1!$A:$G,2,FALSE),0)</f>
        <v>80037</v>
      </c>
      <c r="O1347">
        <f>IFERROR(VLOOKUP(A1347,[3]Sheet1!$A:$G,3,FALSE),0)</f>
        <v>292888</v>
      </c>
      <c r="P1347">
        <f>IFERROR(VLOOKUP(A1347,[3]Sheet1!$A:$G,4,FALSE),0)</f>
        <v>0</v>
      </c>
      <c r="Q1347">
        <f>IFERROR(VLOOKUP(A1347,[3]Sheet1!$A:$G,5,FALSE),0)</f>
        <v>0</v>
      </c>
      <c r="R1347">
        <f>IFERROR(VLOOKUP(A1347,[3]Sheet1!$A:$G,6,FALSE),0)</f>
        <v>0</v>
      </c>
      <c r="S1347">
        <f>IFERROR(VLOOKUP(A1347,[3]Sheet1!$A:$G,7,FALSE),0)</f>
        <v>0</v>
      </c>
      <c r="T1347" t="str">
        <f t="shared" si="121"/>
        <v>Sim</v>
      </c>
      <c r="U1347" t="str">
        <f t="shared" si="122"/>
        <v>Sim</v>
      </c>
      <c r="V1347" t="str">
        <f t="shared" si="123"/>
        <v>Não</v>
      </c>
      <c r="W1347" t="str">
        <f t="shared" si="124"/>
        <v>Sim</v>
      </c>
      <c r="X1347" t="str">
        <f t="shared" si="125"/>
        <v>Não</v>
      </c>
      <c r="Y1347" t="str">
        <f t="shared" si="126"/>
        <v>Não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10973</v>
      </c>
      <c r="E1348">
        <f>IFERROR(VLOOKUP(A1348,[1]Monitoramento_Base_somente_disp!$A:$J,8,FALSE),0)</f>
        <v>13975107</v>
      </c>
      <c r="F1348">
        <f>IFERROR(VLOOKUP(A1348,[1]Monitoramento_Base_somente_disp!$A:$J,9,FALSE),0)</f>
        <v>0</v>
      </c>
      <c r="G1348">
        <f>IFERROR(VLOOKUP(A1348,[1]Monitoramento_Base_somente_disp!$A:$J,10,FALSE),0)</f>
        <v>0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Não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108756</v>
      </c>
      <c r="E1349">
        <f>IFERROR(VLOOKUP(A1349,[1]Monitoramento_Base_somente_disp!$A:$J,8,FALSE),0)</f>
        <v>47236982</v>
      </c>
      <c r="F1349">
        <f>IFERROR(VLOOKUP(A1349,[1]Monitoramento_Base_somente_disp!$A:$J,9,FALSE),0)</f>
        <v>0</v>
      </c>
      <c r="G1349">
        <f>IFERROR(VLOOKUP(A1349,[1]Monitoramento_Base_somente_disp!$A:$J,10,FALSE),0)</f>
        <v>0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Não</v>
      </c>
      <c r="Y1349" t="str">
        <f t="shared" si="126"/>
        <v>Não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3832</v>
      </c>
      <c r="E1350">
        <f>IFERROR(VLOOKUP(A1350,[1]Monitoramento_Base_somente_disp!$A:$J,8,FALSE),0)</f>
        <v>40316201</v>
      </c>
      <c r="F1350">
        <f>IFERROR(VLOOKUP(A1350,[1]Monitoramento_Base_somente_disp!$A:$J,9,FALSE),0)</f>
        <v>0</v>
      </c>
      <c r="G1350">
        <f>IFERROR(VLOOKUP(A1350,[1]Monitoramento_Base_somente_disp!$A:$J,10,FALSE),0)</f>
        <v>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Não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26735</v>
      </c>
      <c r="E1351">
        <f>IFERROR(VLOOKUP(A1351,[1]Monitoramento_Base_somente_disp!$A:$J,8,FALSE),0)</f>
        <v>4885746</v>
      </c>
      <c r="F1351">
        <f>IFERROR(VLOOKUP(A1351,[1]Monitoramento_Base_somente_disp!$A:$J,9,FALSE),0)</f>
        <v>0</v>
      </c>
      <c r="G1351">
        <f>IFERROR(VLOOKUP(A1351,[1]Monitoramento_Base_somente_disp!$A:$J,10,FALSE),0)</f>
        <v>0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Não</v>
      </c>
      <c r="Y1351" t="str">
        <f t="shared" si="132"/>
        <v>Não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42246</v>
      </c>
      <c r="E1352">
        <f>IFERROR(VLOOKUP(A1352,[1]Monitoramento_Base_somente_disp!$A:$J,8,FALSE),0)</f>
        <v>6447692</v>
      </c>
      <c r="F1352">
        <f>IFERROR(VLOOKUP(A1352,[1]Monitoramento_Base_somente_disp!$A:$J,9,FALSE),0)</f>
        <v>0</v>
      </c>
      <c r="G1352">
        <f>IFERROR(VLOOKUP(A1352,[1]Monitoramento_Base_somente_disp!$A:$J,10,FALSE),0)</f>
        <v>0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Não</v>
      </c>
      <c r="Y1352" t="str">
        <f t="shared" si="132"/>
        <v>Não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0</v>
      </c>
      <c r="E1353">
        <f>IFERROR(VLOOKUP(A1353,[1]Monitoramento_Base_somente_disp!$A:$J,8,FALSE),0)</f>
        <v>65389626</v>
      </c>
      <c r="F1353">
        <f>IFERROR(VLOOKUP(A1353,[1]Monitoramento_Base_somente_disp!$A:$J,9,FALSE),0)</f>
        <v>0</v>
      </c>
      <c r="G1353">
        <f>IFERROR(VLOOKUP(A1353,[1]Monitoramento_Base_somente_disp!$A:$J,10,FALSE),0)</f>
        <v>0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Não</v>
      </c>
      <c r="W1353" t="str">
        <f t="shared" si="130"/>
        <v>Sim</v>
      </c>
      <c r="X1353" t="str">
        <f t="shared" si="131"/>
        <v>Não</v>
      </c>
      <c r="Y1353" t="str">
        <f t="shared" si="132"/>
        <v>Não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6309720</v>
      </c>
      <c r="F1355">
        <f>IFERROR(VLOOKUP(A1355,[1]Monitoramento_Base_somente_disp!$A:$J,9,FALSE),0)</f>
        <v>0</v>
      </c>
      <c r="G1355">
        <f>IFERROR(VLOOKUP(A1355,[1]Monitoramento_Base_somente_disp!$A:$J,10,FALSE),0)</f>
        <v>0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Não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33820</v>
      </c>
      <c r="E1356">
        <f>IFERROR(VLOOKUP(A1356,[1]Monitoramento_Base_somente_disp!$A:$J,8,FALSE),0)</f>
        <v>12861845</v>
      </c>
      <c r="F1356">
        <f>IFERROR(VLOOKUP(A1356,[1]Monitoramento_Base_somente_disp!$A:$J,9,FALSE),0)</f>
        <v>0</v>
      </c>
      <c r="G1356">
        <f>IFERROR(VLOOKUP(A1356,[1]Monitoramento_Base_somente_disp!$A:$J,10,FALSE),0)</f>
        <v>0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Não</v>
      </c>
      <c r="Y1356" t="str">
        <f t="shared" si="132"/>
        <v>Não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87300</v>
      </c>
      <c r="F1357">
        <f>IFERROR(VLOOKUP(A1357,[1]Monitoramento_Base_somente_disp!$A:$J,9,FALSE),0)</f>
        <v>0</v>
      </c>
      <c r="G1357">
        <f>IFERROR(VLOOKUP(A1357,[1]Monitoramento_Base_somente_disp!$A:$J,10,FALSE),0)</f>
        <v>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Não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904080</v>
      </c>
      <c r="F1358">
        <f>IFERROR(VLOOKUP(A1358,[1]Monitoramento_Base_somente_disp!$A:$J,9,FALSE),0)</f>
        <v>0</v>
      </c>
      <c r="G1358">
        <f>IFERROR(VLOOKUP(A1358,[1]Monitoramento_Base_somente_disp!$A:$J,10,FALSE),0)</f>
        <v>0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Não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26344</v>
      </c>
      <c r="E1360">
        <f>IFERROR(VLOOKUP(A1360,[1]Monitoramento_Base_somente_disp!$A:$J,8,FALSE),0)</f>
        <v>19083329</v>
      </c>
      <c r="F1360">
        <f>IFERROR(VLOOKUP(A1360,[1]Monitoramento_Base_somente_disp!$A:$J,9,FALSE),0)</f>
        <v>0</v>
      </c>
      <c r="G1360">
        <f>IFERROR(VLOOKUP(A1360,[1]Monitoramento_Base_somente_disp!$A:$J,10,FALSE),0)</f>
        <v>0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Não</v>
      </c>
      <c r="Y1360" t="str">
        <f t="shared" si="132"/>
        <v>Não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23646765</v>
      </c>
      <c r="F1361">
        <f>IFERROR(VLOOKUP(A1361,[1]Monitoramento_Base_somente_disp!$A:$J,9,FALSE),0)</f>
        <v>0</v>
      </c>
      <c r="G1361">
        <f>IFERROR(VLOOKUP(A1361,[1]Monitoramento_Base_somente_disp!$A:$J,10,FALSE),0)</f>
        <v>0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>
        <f>IFERROR(VLOOKUP(A1361,[3]Sheet1!$A:$G,2,FALSE),0)</f>
        <v>20197</v>
      </c>
      <c r="O1361">
        <f>IFERROR(VLOOKUP(A1361,[3]Sheet1!$A:$G,3,FALSE),0)</f>
        <v>488893</v>
      </c>
      <c r="P1361">
        <f>IFERROR(VLOOKUP(A1361,[3]Sheet1!$A:$G,4,FALSE),0)</f>
        <v>0</v>
      </c>
      <c r="Q1361">
        <f>IFERROR(VLOOKUP(A1361,[3]Sheet1!$A:$G,5,FALSE),0)</f>
        <v>0</v>
      </c>
      <c r="R1361">
        <f>IFERROR(VLOOKUP(A1361,[3]Sheet1!$A:$G,6,FALSE),0)</f>
        <v>0</v>
      </c>
      <c r="S1361">
        <f>IFERROR(VLOOKUP(A1361,[3]Sheet1!$A:$G,7,FALSE),0)</f>
        <v>0</v>
      </c>
      <c r="T1361" t="str">
        <f t="shared" si="127"/>
        <v>Sim</v>
      </c>
      <c r="U1361" t="str">
        <f t="shared" si="128"/>
        <v>Sim</v>
      </c>
      <c r="V1361" t="str">
        <f t="shared" si="129"/>
        <v>Não</v>
      </c>
      <c r="W1361" t="str">
        <f t="shared" si="130"/>
        <v>Sim</v>
      </c>
      <c r="X1361" t="str">
        <f t="shared" si="131"/>
        <v>Não</v>
      </c>
      <c r="Y1361" t="str">
        <f t="shared" si="132"/>
        <v>Não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1836</v>
      </c>
      <c r="E1362">
        <f>IFERROR(VLOOKUP(A1362,[1]Monitoramento_Base_somente_disp!$A:$J,8,FALSE),0)</f>
        <v>20147876</v>
      </c>
      <c r="F1362">
        <f>IFERROR(VLOOKUP(A1362,[1]Monitoramento_Base_somente_disp!$A:$J,9,FALSE),0)</f>
        <v>0</v>
      </c>
      <c r="G1362">
        <f>IFERROR(VLOOKUP(A1362,[1]Monitoramento_Base_somente_disp!$A:$J,10,FALSE),0)</f>
        <v>0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Não</v>
      </c>
      <c r="Y1362" t="str">
        <f t="shared" si="132"/>
        <v>Não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15924</v>
      </c>
      <c r="E1363">
        <f>IFERROR(VLOOKUP(A1363,[1]Monitoramento_Base_somente_disp!$A:$J,8,FALSE),0)</f>
        <v>4623798</v>
      </c>
      <c r="F1363">
        <f>IFERROR(VLOOKUP(A1363,[1]Monitoramento_Base_somente_disp!$A:$J,9,FALSE),0)</f>
        <v>0</v>
      </c>
      <c r="G1363">
        <f>IFERROR(VLOOKUP(A1363,[1]Monitoramento_Base_somente_disp!$A:$J,10,FALSE),0)</f>
        <v>0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Sim</v>
      </c>
      <c r="W1363" t="str">
        <f t="shared" si="130"/>
        <v>Sim</v>
      </c>
      <c r="X1363" t="str">
        <f t="shared" si="131"/>
        <v>Não</v>
      </c>
      <c r="Y1363" t="str">
        <f t="shared" si="132"/>
        <v>Não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21230760</v>
      </c>
      <c r="F1364">
        <f>IFERROR(VLOOKUP(A1364,[1]Monitoramento_Base_somente_disp!$A:$J,9,FALSE),0)</f>
        <v>0</v>
      </c>
      <c r="G1364">
        <f>IFERROR(VLOOKUP(A1364,[1]Monitoramento_Base_somente_disp!$A:$J,10,FALSE),0)</f>
        <v>0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Não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905865</v>
      </c>
      <c r="F1365">
        <f>IFERROR(VLOOKUP(A1365,[1]Monitoramento_Base_somente_disp!$A:$J,9,FALSE),0)</f>
        <v>0</v>
      </c>
      <c r="G1365">
        <f>IFERROR(VLOOKUP(A1365,[1]Monitoramento_Base_somente_disp!$A:$J,10,FALSE),0)</f>
        <v>0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Não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14004</v>
      </c>
      <c r="E1366">
        <f>IFERROR(VLOOKUP(A1366,[1]Monitoramento_Base_somente_disp!$A:$J,8,FALSE),0)</f>
        <v>29356144</v>
      </c>
      <c r="F1366">
        <f>IFERROR(VLOOKUP(A1366,[1]Monitoramento_Base_somente_disp!$A:$J,9,FALSE),0)</f>
        <v>0</v>
      </c>
      <c r="G1366">
        <f>IFERROR(VLOOKUP(A1366,[1]Monitoramento_Base_somente_disp!$A:$J,10,FALSE),0)</f>
        <v>0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Não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27282630</v>
      </c>
      <c r="F1367">
        <f>IFERROR(VLOOKUP(A1367,[1]Monitoramento_Base_somente_disp!$A:$J,9,FALSE),0)</f>
        <v>0</v>
      </c>
      <c r="G1367">
        <f>IFERROR(VLOOKUP(A1367,[1]Monitoramento_Base_somente_disp!$A:$J,10,FALSE),0)</f>
        <v>0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Não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29551</v>
      </c>
      <c r="E1368">
        <f>IFERROR(VLOOKUP(A1368,[1]Monitoramento_Base_somente_disp!$A:$J,8,FALSE),0)</f>
        <v>47811488</v>
      </c>
      <c r="F1368">
        <f>IFERROR(VLOOKUP(A1368,[1]Monitoramento_Base_somente_disp!$A:$J,9,FALSE),0)</f>
        <v>0</v>
      </c>
      <c r="G1368">
        <f>IFERROR(VLOOKUP(A1368,[1]Monitoramento_Base_somente_disp!$A:$J,10,FALSE),0)</f>
        <v>0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Não</v>
      </c>
      <c r="Y1368" t="str">
        <f t="shared" si="132"/>
        <v>Não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54739</v>
      </c>
      <c r="E1369">
        <f>IFERROR(VLOOKUP(A1369,[1]Monitoramento_Base_somente_disp!$A:$J,8,FALSE),0)</f>
        <v>9272688</v>
      </c>
      <c r="F1369">
        <f>IFERROR(VLOOKUP(A1369,[1]Monitoramento_Base_somente_disp!$A:$J,9,FALSE),0)</f>
        <v>0</v>
      </c>
      <c r="G1369">
        <f>IFERROR(VLOOKUP(A1369,[1]Monitoramento_Base_somente_disp!$A:$J,10,FALSE),0)</f>
        <v>0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Não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89889</v>
      </c>
      <c r="E1370">
        <f>IFERROR(VLOOKUP(A1370,[1]Monitoramento_Base_somente_disp!$A:$J,8,FALSE),0)</f>
        <v>23285293</v>
      </c>
      <c r="F1370">
        <f>IFERROR(VLOOKUP(A1370,[1]Monitoramento_Base_somente_disp!$A:$J,9,FALSE),0)</f>
        <v>0</v>
      </c>
      <c r="G1370">
        <f>IFERROR(VLOOKUP(A1370,[1]Monitoramento_Base_somente_disp!$A:$J,10,FALSE),0)</f>
        <v>0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Não</v>
      </c>
      <c r="Y1370" t="str">
        <f t="shared" si="132"/>
        <v>Não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0</v>
      </c>
      <c r="E1371">
        <f>IFERROR(VLOOKUP(A1371,[1]Monitoramento_Base_somente_disp!$A:$J,8,FALSE),0)</f>
        <v>500429385</v>
      </c>
      <c r="F1371">
        <f>IFERROR(VLOOKUP(A1371,[1]Monitoramento_Base_somente_disp!$A:$J,9,FALSE),0)</f>
        <v>0</v>
      </c>
      <c r="G1371">
        <f>IFERROR(VLOOKUP(A1371,[1]Monitoramento_Base_somente_disp!$A:$J,10,FALSE),0)</f>
        <v>0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Não</v>
      </c>
      <c r="W1371" t="str">
        <f t="shared" si="130"/>
        <v>Sim</v>
      </c>
      <c r="X1371" t="str">
        <f t="shared" si="131"/>
        <v>Não</v>
      </c>
      <c r="Y1371" t="str">
        <f t="shared" si="132"/>
        <v>Não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5437540</v>
      </c>
      <c r="F1372">
        <f>IFERROR(VLOOKUP(A1372,[1]Monitoramento_Base_somente_disp!$A:$J,9,FALSE),0)</f>
        <v>0</v>
      </c>
      <c r="G1372">
        <f>IFERROR(VLOOKUP(A1372,[1]Monitoramento_Base_somente_disp!$A:$J,10,FALSE),0)</f>
        <v>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Não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1</v>
      </c>
      <c r="E1373">
        <f>IFERROR(VLOOKUP(A1373,[1]Monitoramento_Base_somente_disp!$A:$J,8,FALSE),0)</f>
        <v>716056</v>
      </c>
      <c r="F1373">
        <f>IFERROR(VLOOKUP(A1373,[1]Monitoramento_Base_somente_disp!$A:$J,9,FALSE),0)</f>
        <v>0</v>
      </c>
      <c r="G1373">
        <f>IFERROR(VLOOKUP(A1373,[1]Monitoramento_Base_somente_disp!$A:$J,10,FALSE),0)</f>
        <v>0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Não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37580</v>
      </c>
      <c r="E1374">
        <f>IFERROR(VLOOKUP(A1374,[1]Monitoramento_Base_somente_disp!$A:$J,8,FALSE),0)</f>
        <v>34294748</v>
      </c>
      <c r="F1374">
        <f>IFERROR(VLOOKUP(A1374,[1]Monitoramento_Base_somente_disp!$A:$J,9,FALSE),0)</f>
        <v>0</v>
      </c>
      <c r="G1374">
        <f>IFERROR(VLOOKUP(A1374,[1]Monitoramento_Base_somente_disp!$A:$J,10,FALSE),0)</f>
        <v>0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Não</v>
      </c>
      <c r="Y1374" t="str">
        <f t="shared" si="132"/>
        <v>Não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3000</v>
      </c>
      <c r="F1375">
        <f>IFERROR(VLOOKUP(A1375,[1]Monitoramento_Base_somente_disp!$A:$J,9,FALSE),0)</f>
        <v>0</v>
      </c>
      <c r="G1375">
        <f>IFERROR(VLOOKUP(A1375,[1]Monitoramento_Base_somente_disp!$A:$J,10,FALSE),0)</f>
        <v>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Não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16373</v>
      </c>
      <c r="E1376">
        <f>IFERROR(VLOOKUP(A1376,[1]Monitoramento_Base_somente_disp!$A:$J,8,FALSE),0)</f>
        <v>23174175</v>
      </c>
      <c r="F1376">
        <f>IFERROR(VLOOKUP(A1376,[1]Monitoramento_Base_somente_disp!$A:$J,9,FALSE),0)</f>
        <v>0</v>
      </c>
      <c r="G1376">
        <f>IFERROR(VLOOKUP(A1376,[1]Monitoramento_Base_somente_disp!$A:$J,10,FALSE),0)</f>
        <v>0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Não</v>
      </c>
      <c r="Y1376" t="str">
        <f t="shared" si="132"/>
        <v>Não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5095110</v>
      </c>
      <c r="F1377">
        <f>IFERROR(VLOOKUP(A1377,[1]Monitoramento_Base_somente_disp!$A:$J,9,FALSE),0)</f>
        <v>0</v>
      </c>
      <c r="G1377">
        <f>IFERROR(VLOOKUP(A1377,[1]Monitoramento_Base_somente_disp!$A:$J,10,FALSE),0)</f>
        <v>0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Não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56311</v>
      </c>
      <c r="E1378">
        <f>IFERROR(VLOOKUP(A1378,[1]Monitoramento_Base_somente_disp!$A:$J,8,FALSE),0)</f>
        <v>15698616</v>
      </c>
      <c r="F1378">
        <f>IFERROR(VLOOKUP(A1378,[1]Monitoramento_Base_somente_disp!$A:$J,9,FALSE),0)</f>
        <v>0</v>
      </c>
      <c r="G1378">
        <f>IFERROR(VLOOKUP(A1378,[1]Monitoramento_Base_somente_disp!$A:$J,10,FALSE),0)</f>
        <v>0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Não</v>
      </c>
      <c r="Y1378" t="str">
        <f t="shared" si="132"/>
        <v>Não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23221</v>
      </c>
      <c r="E1379">
        <f>IFERROR(VLOOKUP(A1379,[1]Monitoramento_Base_somente_disp!$A:$J,8,FALSE),0)</f>
        <v>4129568</v>
      </c>
      <c r="F1379">
        <f>IFERROR(VLOOKUP(A1379,[1]Monitoramento_Base_somente_disp!$A:$J,9,FALSE),0)</f>
        <v>0</v>
      </c>
      <c r="G1379">
        <f>IFERROR(VLOOKUP(A1379,[1]Monitoramento_Base_somente_disp!$A:$J,10,FALSE),0)</f>
        <v>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Não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34212</v>
      </c>
      <c r="E1380">
        <f>IFERROR(VLOOKUP(A1380,[1]Monitoramento_Base_somente_disp!$A:$J,8,FALSE),0)</f>
        <v>8532571</v>
      </c>
      <c r="F1380">
        <f>IFERROR(VLOOKUP(A1380,[1]Monitoramento_Base_somente_disp!$A:$J,9,FALSE),0)</f>
        <v>0</v>
      </c>
      <c r="G1380">
        <f>IFERROR(VLOOKUP(A1380,[1]Monitoramento_Base_somente_disp!$A:$J,10,FALSE),0)</f>
        <v>0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Não</v>
      </c>
      <c r="Y1380" t="str">
        <f t="shared" si="132"/>
        <v>Não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20882</v>
      </c>
      <c r="E1381">
        <f>IFERROR(VLOOKUP(A1381,[1]Monitoramento_Base_somente_disp!$A:$J,8,FALSE),0)</f>
        <v>2578350</v>
      </c>
      <c r="F1381">
        <f>IFERROR(VLOOKUP(A1381,[1]Monitoramento_Base_somente_disp!$A:$J,9,FALSE),0)</f>
        <v>0</v>
      </c>
      <c r="G1381">
        <f>IFERROR(VLOOKUP(A1381,[1]Monitoramento_Base_somente_disp!$A:$J,10,FALSE),0)</f>
        <v>0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Não</v>
      </c>
      <c r="Y1381" t="str">
        <f t="shared" si="132"/>
        <v>Não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330</v>
      </c>
      <c r="E1383">
        <f>IFERROR(VLOOKUP(A1383,[1]Monitoramento_Base_somente_disp!$A:$J,8,FALSE),0)</f>
        <v>3947918</v>
      </c>
      <c r="F1383">
        <f>IFERROR(VLOOKUP(A1383,[1]Monitoramento_Base_somente_disp!$A:$J,9,FALSE),0)</f>
        <v>0</v>
      </c>
      <c r="G1383">
        <f>IFERROR(VLOOKUP(A1383,[1]Monitoramento_Base_somente_disp!$A:$J,10,FALSE),0)</f>
        <v>0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Não</v>
      </c>
      <c r="Y1383" t="str">
        <f t="shared" si="132"/>
        <v>Não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33684975</v>
      </c>
      <c r="F1384">
        <f>IFERROR(VLOOKUP(A1384,[1]Monitoramento_Base_somente_disp!$A:$J,9,FALSE),0)</f>
        <v>0</v>
      </c>
      <c r="G1384">
        <f>IFERROR(VLOOKUP(A1384,[1]Monitoramento_Base_somente_disp!$A:$J,10,FALSE),0)</f>
        <v>0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Não</v>
      </c>
      <c r="Y1384" t="str">
        <f t="shared" si="132"/>
        <v>Não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20267</v>
      </c>
      <c r="E1385">
        <f>IFERROR(VLOOKUP(A1385,[1]Monitoramento_Base_somente_disp!$A:$J,8,FALSE),0)</f>
        <v>6000257</v>
      </c>
      <c r="F1385">
        <f>IFERROR(VLOOKUP(A1385,[1]Monitoramento_Base_somente_disp!$A:$J,9,FALSE),0)</f>
        <v>0</v>
      </c>
      <c r="G1385">
        <f>IFERROR(VLOOKUP(A1385,[1]Monitoramento_Base_somente_disp!$A:$J,10,FALSE),0)</f>
        <v>0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Não</v>
      </c>
      <c r="Y1385" t="str">
        <f t="shared" si="132"/>
        <v>Não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8284035</v>
      </c>
      <c r="F1386">
        <f>IFERROR(VLOOKUP(A1386,[1]Monitoramento_Base_somente_disp!$A:$J,9,FALSE),0)</f>
        <v>0</v>
      </c>
      <c r="G1386">
        <f>IFERROR(VLOOKUP(A1386,[1]Monitoramento_Base_somente_disp!$A:$J,10,FALSE),0)</f>
        <v>0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Não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346171</v>
      </c>
      <c r="E1387">
        <f>IFERROR(VLOOKUP(A1387,[1]Monitoramento_Base_somente_disp!$A:$J,8,FALSE),0)</f>
        <v>54300970</v>
      </c>
      <c r="F1387">
        <f>IFERROR(VLOOKUP(A1387,[1]Monitoramento_Base_somente_disp!$A:$J,9,FALSE),0)</f>
        <v>0</v>
      </c>
      <c r="G1387">
        <f>IFERROR(VLOOKUP(A1387,[1]Monitoramento_Base_somente_disp!$A:$J,10,FALSE),0)</f>
        <v>0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Não</v>
      </c>
      <c r="Y1387" t="str">
        <f t="shared" si="132"/>
        <v>Não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4661865</v>
      </c>
      <c r="F1388">
        <f>IFERROR(VLOOKUP(A1388,[1]Monitoramento_Base_somente_disp!$A:$J,9,FALSE),0)</f>
        <v>0</v>
      </c>
      <c r="G1388">
        <f>IFERROR(VLOOKUP(A1388,[1]Monitoramento_Base_somente_disp!$A:$J,10,FALSE),0)</f>
        <v>0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Não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107640</v>
      </c>
      <c r="E1390">
        <f>IFERROR(VLOOKUP(A1390,[1]Monitoramento_Base_somente_disp!$A:$J,8,FALSE),0)</f>
        <v>7556855</v>
      </c>
      <c r="F1390">
        <f>IFERROR(VLOOKUP(A1390,[1]Monitoramento_Base_somente_disp!$A:$J,9,FALSE),0)</f>
        <v>0</v>
      </c>
      <c r="G1390">
        <f>IFERROR(VLOOKUP(A1390,[1]Monitoramento_Base_somente_disp!$A:$J,10,FALSE),0)</f>
        <v>0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Não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65572</v>
      </c>
      <c r="E1391">
        <f>IFERROR(VLOOKUP(A1391,[1]Monitoramento_Base_somente_disp!$A:$J,8,FALSE),0)</f>
        <v>17645090</v>
      </c>
      <c r="F1391">
        <f>IFERROR(VLOOKUP(A1391,[1]Monitoramento_Base_somente_disp!$A:$J,9,FALSE),0)</f>
        <v>0</v>
      </c>
      <c r="G1391">
        <f>IFERROR(VLOOKUP(A1391,[1]Monitoramento_Base_somente_disp!$A:$J,10,FALSE),0)</f>
        <v>0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Não</v>
      </c>
      <c r="Y1391" t="str">
        <f t="shared" si="132"/>
        <v>Não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5986</v>
      </c>
      <c r="E1392">
        <f>IFERROR(VLOOKUP(A1392,[1]Monitoramento_Base_somente_disp!$A:$J,8,FALSE),0)</f>
        <v>3373115</v>
      </c>
      <c r="F1392">
        <f>IFERROR(VLOOKUP(A1392,[1]Monitoramento_Base_somente_disp!$A:$J,9,FALSE),0)</f>
        <v>0</v>
      </c>
      <c r="G1392">
        <f>IFERROR(VLOOKUP(A1392,[1]Monitoramento_Base_somente_disp!$A:$J,10,FALSE),0)</f>
        <v>0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Não</v>
      </c>
      <c r="Y1392" t="str">
        <f t="shared" si="132"/>
        <v>Não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11319</v>
      </c>
      <c r="E1393">
        <f>IFERROR(VLOOKUP(A1393,[1]Monitoramento_Base_somente_disp!$A:$J,8,FALSE),0)</f>
        <v>27946383</v>
      </c>
      <c r="F1393">
        <f>IFERROR(VLOOKUP(A1393,[1]Monitoramento_Base_somente_disp!$A:$J,9,FALSE),0)</f>
        <v>0</v>
      </c>
      <c r="G1393">
        <f>IFERROR(VLOOKUP(A1393,[1]Monitoramento_Base_somente_disp!$A:$J,10,FALSE),0)</f>
        <v>0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Não</v>
      </c>
      <c r="Y1393" t="str">
        <f t="shared" si="132"/>
        <v>Não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5724</v>
      </c>
      <c r="E1394">
        <f>IFERROR(VLOOKUP(A1394,[1]Monitoramento_Base_somente_disp!$A:$J,8,FALSE),0)</f>
        <v>19080441</v>
      </c>
      <c r="F1394">
        <f>IFERROR(VLOOKUP(A1394,[1]Monitoramento_Base_somente_disp!$A:$J,9,FALSE),0)</f>
        <v>0</v>
      </c>
      <c r="G1394">
        <f>IFERROR(VLOOKUP(A1394,[1]Monitoramento_Base_somente_disp!$A:$J,10,FALSE),0)</f>
        <v>0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Não</v>
      </c>
      <c r="Y1394" t="str">
        <f t="shared" si="132"/>
        <v>Não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2892</v>
      </c>
      <c r="E1395">
        <f>IFERROR(VLOOKUP(A1395,[1]Monitoramento_Base_somente_disp!$A:$J,8,FALSE),0)</f>
        <v>15779620</v>
      </c>
      <c r="F1395">
        <f>IFERROR(VLOOKUP(A1395,[1]Monitoramento_Base_somente_disp!$A:$J,9,FALSE),0)</f>
        <v>0</v>
      </c>
      <c r="G1395">
        <f>IFERROR(VLOOKUP(A1395,[1]Monitoramento_Base_somente_disp!$A:$J,10,FALSE),0)</f>
        <v>0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Não</v>
      </c>
      <c r="Y1395" t="str">
        <f t="shared" si="132"/>
        <v>Não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148997</v>
      </c>
      <c r="E1396">
        <f>IFERROR(VLOOKUP(A1396,[1]Monitoramento_Base_somente_disp!$A:$J,8,FALSE),0)</f>
        <v>61620410</v>
      </c>
      <c r="F1396">
        <f>IFERROR(VLOOKUP(A1396,[1]Monitoramento_Base_somente_disp!$A:$J,9,FALSE),0)</f>
        <v>0</v>
      </c>
      <c r="G1396">
        <f>IFERROR(VLOOKUP(A1396,[1]Monitoramento_Base_somente_disp!$A:$J,10,FALSE),0)</f>
        <v>0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Não</v>
      </c>
      <c r="Y1396" t="str">
        <f t="shared" si="132"/>
        <v>Não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18336675</v>
      </c>
      <c r="F1397">
        <f>IFERROR(VLOOKUP(A1397,[1]Monitoramento_Base_somente_disp!$A:$J,9,FALSE),0)</f>
        <v>0</v>
      </c>
      <c r="G1397">
        <f>IFERROR(VLOOKUP(A1397,[1]Monitoramento_Base_somente_disp!$A:$J,10,FALSE),0)</f>
        <v>0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Não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7181865</v>
      </c>
      <c r="F1398">
        <f>IFERROR(VLOOKUP(A1398,[1]Monitoramento_Base_somente_disp!$A:$J,9,FALSE),0)</f>
        <v>0</v>
      </c>
      <c r="G1398">
        <f>IFERROR(VLOOKUP(A1398,[1]Monitoramento_Base_somente_disp!$A:$J,10,FALSE),0)</f>
        <v>0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Não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277848</v>
      </c>
      <c r="E1399">
        <f>IFERROR(VLOOKUP(A1399,[1]Monitoramento_Base_somente_disp!$A:$J,8,FALSE),0)</f>
        <v>25783185</v>
      </c>
      <c r="F1399">
        <f>IFERROR(VLOOKUP(A1399,[1]Monitoramento_Base_somente_disp!$A:$J,9,FALSE),0)</f>
        <v>0</v>
      </c>
      <c r="G1399">
        <f>IFERROR(VLOOKUP(A1399,[1]Monitoramento_Base_somente_disp!$A:$J,10,FALSE),0)</f>
        <v>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Não</v>
      </c>
      <c r="Y1399" t="str">
        <f t="shared" si="132"/>
        <v>Não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17134470</v>
      </c>
      <c r="F1400">
        <f>IFERROR(VLOOKUP(A1400,[1]Monitoramento_Base_somente_disp!$A:$J,9,FALSE),0)</f>
        <v>0</v>
      </c>
      <c r="G1400">
        <f>IFERROR(VLOOKUP(A1400,[1]Monitoramento_Base_somente_disp!$A:$J,10,FALSE),0)</f>
        <v>0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Não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547242</v>
      </c>
      <c r="F1401">
        <f>IFERROR(VLOOKUP(A1401,[1]Monitoramento_Base_somente_disp!$A:$J,9,FALSE),0)</f>
        <v>0</v>
      </c>
      <c r="G1401">
        <f>IFERROR(VLOOKUP(A1401,[1]Monitoramento_Base_somente_disp!$A:$J,10,FALSE),0)</f>
        <v>0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Não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1822</v>
      </c>
      <c r="E1402">
        <f>IFERROR(VLOOKUP(A1402,[1]Monitoramento_Base_somente_disp!$A:$J,8,FALSE),0)</f>
        <v>36109205</v>
      </c>
      <c r="F1402">
        <f>IFERROR(VLOOKUP(A1402,[1]Monitoramento_Base_somente_disp!$A:$J,9,FALSE),0)</f>
        <v>0</v>
      </c>
      <c r="G1402">
        <f>IFERROR(VLOOKUP(A1402,[1]Monitoramento_Base_somente_disp!$A:$J,10,FALSE),0)</f>
        <v>0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Não</v>
      </c>
      <c r="Y1402" t="str">
        <f t="shared" si="132"/>
        <v>Não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957030</v>
      </c>
      <c r="F1403">
        <f>IFERROR(VLOOKUP(A1403,[1]Monitoramento_Base_somente_disp!$A:$J,9,FALSE),0)</f>
        <v>0</v>
      </c>
      <c r="G1403">
        <f>IFERROR(VLOOKUP(A1403,[1]Monitoramento_Base_somente_disp!$A:$J,10,FALSE),0)</f>
        <v>0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Não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49765</v>
      </c>
      <c r="E1405">
        <f>IFERROR(VLOOKUP(A1405,[1]Monitoramento_Base_somente_disp!$A:$J,8,FALSE),0)</f>
        <v>37991544</v>
      </c>
      <c r="F1405">
        <f>IFERROR(VLOOKUP(A1405,[1]Monitoramento_Base_somente_disp!$A:$J,9,FALSE),0)</f>
        <v>0</v>
      </c>
      <c r="G1405">
        <f>IFERROR(VLOOKUP(A1405,[1]Monitoramento_Base_somente_disp!$A:$J,10,FALSE),0)</f>
        <v>0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Não</v>
      </c>
      <c r="Y1405" t="str">
        <f t="shared" si="132"/>
        <v>Não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0</v>
      </c>
      <c r="K1406">
        <f>IFERROR(VLOOKUP(A1406,[2]Sheet1!$A:$I,7,FALSE),0)</f>
        <v>0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7008855</v>
      </c>
      <c r="F1407">
        <f>IFERROR(VLOOKUP(A1407,[1]Monitoramento_Base_somente_disp!$A:$J,9,FALSE),0)</f>
        <v>0</v>
      </c>
      <c r="G1407">
        <f>IFERROR(VLOOKUP(A1407,[1]Monitoramento_Base_somente_disp!$A:$J,10,FALSE),0)</f>
        <v>0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Não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2541</v>
      </c>
      <c r="E1408">
        <f>IFERROR(VLOOKUP(A1408,[1]Monitoramento_Base_somente_disp!$A:$J,8,FALSE),0)</f>
        <v>24295749</v>
      </c>
      <c r="F1408">
        <f>IFERROR(VLOOKUP(A1408,[1]Monitoramento_Base_somente_disp!$A:$J,9,FALSE),0)</f>
        <v>0</v>
      </c>
      <c r="G1408">
        <f>IFERROR(VLOOKUP(A1408,[1]Monitoramento_Base_somente_disp!$A:$J,10,FALSE),0)</f>
        <v>0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Não</v>
      </c>
      <c r="Y1408" t="str">
        <f t="shared" si="132"/>
        <v>Não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116450</v>
      </c>
      <c r="E1409">
        <f>IFERROR(VLOOKUP(A1409,[1]Monitoramento_Base_somente_disp!$A:$J,8,FALSE),0)</f>
        <v>15537399</v>
      </c>
      <c r="F1409">
        <f>IFERROR(VLOOKUP(A1409,[1]Monitoramento_Base_somente_disp!$A:$J,9,FALSE),0)</f>
        <v>0</v>
      </c>
      <c r="G1409">
        <f>IFERROR(VLOOKUP(A1409,[1]Monitoramento_Base_somente_disp!$A:$J,10,FALSE),0)</f>
        <v>0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Não</v>
      </c>
      <c r="Y1409" t="str">
        <f t="shared" si="132"/>
        <v>Não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8988</v>
      </c>
      <c r="E1410">
        <f>IFERROR(VLOOKUP(A1410,[1]Monitoramento_Base_somente_disp!$A:$J,8,FALSE),0)</f>
        <v>1001551</v>
      </c>
      <c r="F1410">
        <f>IFERROR(VLOOKUP(A1410,[1]Monitoramento_Base_somente_disp!$A:$J,9,FALSE),0)</f>
        <v>0</v>
      </c>
      <c r="G1410">
        <f>IFERROR(VLOOKUP(A1410,[1]Monitoramento_Base_somente_disp!$A:$J,10,FALSE),0)</f>
        <v>0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Não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65866140</v>
      </c>
      <c r="F1411">
        <f>IFERROR(VLOOKUP(A1411,[1]Monitoramento_Base_somente_disp!$A:$J,9,FALSE),0)</f>
        <v>0</v>
      </c>
      <c r="G1411">
        <f>IFERROR(VLOOKUP(A1411,[1]Monitoramento_Base_somente_disp!$A:$J,10,FALSE),0)</f>
        <v>0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Não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29691</v>
      </c>
      <c r="E1412">
        <f>IFERROR(VLOOKUP(A1412,[1]Monitoramento_Base_somente_disp!$A:$J,8,FALSE),0)</f>
        <v>18358837</v>
      </c>
      <c r="F1412">
        <f>IFERROR(VLOOKUP(A1412,[1]Monitoramento_Base_somente_disp!$A:$J,9,FALSE),0)</f>
        <v>0</v>
      </c>
      <c r="G1412">
        <f>IFERROR(VLOOKUP(A1412,[1]Monitoramento_Base_somente_disp!$A:$J,10,FALSE),0)</f>
        <v>0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Não</v>
      </c>
      <c r="Y1412" t="str">
        <f t="shared" si="132"/>
        <v>Não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25208</v>
      </c>
      <c r="E1413">
        <f>IFERROR(VLOOKUP(A1413,[1]Monitoramento_Base_somente_disp!$A:$J,8,FALSE),0)</f>
        <v>39483743</v>
      </c>
      <c r="F1413">
        <f>IFERROR(VLOOKUP(A1413,[1]Monitoramento_Base_somente_disp!$A:$J,9,FALSE),0)</f>
        <v>0</v>
      </c>
      <c r="G1413">
        <f>IFERROR(VLOOKUP(A1413,[1]Monitoramento_Base_somente_disp!$A:$J,10,FALSE),0)</f>
        <v>0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Não</v>
      </c>
      <c r="Y1413" t="str">
        <f t="shared" si="132"/>
        <v>Não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519636975</v>
      </c>
      <c r="F1414">
        <f>IFERROR(VLOOKUP(A1414,[1]Monitoramento_Base_somente_disp!$A:$J,9,FALSE),0)</f>
        <v>0</v>
      </c>
      <c r="G1414">
        <f>IFERROR(VLOOKUP(A1414,[1]Monitoramento_Base_somente_disp!$A:$J,10,FALSE),0)</f>
        <v>0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Não</v>
      </c>
    </row>
    <row r="1415" spans="1:25" x14ac:dyDescent="0.25">
      <c r="A1415" s="5">
        <v>290730</v>
      </c>
      <c r="B1415">
        <f>IFERROR(VLOOKUP(A1415,[1]Monitoramento_Base_somente_disp!$A:$J,5,FALSE),0)</f>
        <v>41187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25642</v>
      </c>
      <c r="E1415">
        <f>IFERROR(VLOOKUP(A1415,[1]Monitoramento_Base_somente_disp!$A:$J,8,FALSE),0)</f>
        <v>69906656</v>
      </c>
      <c r="F1415">
        <f>IFERROR(VLOOKUP(A1415,[1]Monitoramento_Base_somente_disp!$A:$J,9,FALSE),0)</f>
        <v>0</v>
      </c>
      <c r="G1415">
        <f>IFERROR(VLOOKUP(A1415,[1]Monitoramento_Base_somente_disp!$A:$J,10,FALSE),0)</f>
        <v>0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Não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127920</v>
      </c>
      <c r="F1416">
        <f>IFERROR(VLOOKUP(A1416,[1]Monitoramento_Base_somente_disp!$A:$J,9,FALSE),0)</f>
        <v>0</v>
      </c>
      <c r="G1416">
        <f>IFERROR(VLOOKUP(A1416,[1]Monitoramento_Base_somente_disp!$A:$J,10,FALSE),0)</f>
        <v>0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Não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2770</v>
      </c>
      <c r="E1417">
        <f>IFERROR(VLOOKUP(A1417,[1]Monitoramento_Base_somente_disp!$A:$J,8,FALSE),0)</f>
        <v>2521554</v>
      </c>
      <c r="F1417">
        <f>IFERROR(VLOOKUP(A1417,[1]Monitoramento_Base_somente_disp!$A:$J,9,FALSE),0)</f>
        <v>0</v>
      </c>
      <c r="G1417">
        <f>IFERROR(VLOOKUP(A1417,[1]Monitoramento_Base_somente_disp!$A:$J,10,FALSE),0)</f>
        <v>0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Não</v>
      </c>
      <c r="Y1417" t="str">
        <f t="shared" si="138"/>
        <v>Não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7921</v>
      </c>
      <c r="E1418">
        <f>IFERROR(VLOOKUP(A1418,[1]Monitoramento_Base_somente_disp!$A:$J,8,FALSE),0)</f>
        <v>31693617</v>
      </c>
      <c r="F1418">
        <f>IFERROR(VLOOKUP(A1418,[1]Monitoramento_Base_somente_disp!$A:$J,9,FALSE),0)</f>
        <v>0</v>
      </c>
      <c r="G1418">
        <f>IFERROR(VLOOKUP(A1418,[1]Monitoramento_Base_somente_disp!$A:$J,10,FALSE),0)</f>
        <v>0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Não</v>
      </c>
      <c r="Y1418" t="str">
        <f t="shared" si="138"/>
        <v>Não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37599285</v>
      </c>
      <c r="F1420">
        <f>IFERROR(VLOOKUP(A1420,[1]Monitoramento_Base_somente_disp!$A:$J,9,FALSE),0)</f>
        <v>0</v>
      </c>
      <c r="G1420">
        <f>IFERROR(VLOOKUP(A1420,[1]Monitoramento_Base_somente_disp!$A:$J,10,FALSE),0)</f>
        <v>0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Não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34345860</v>
      </c>
      <c r="F1421">
        <f>IFERROR(VLOOKUP(A1421,[1]Monitoramento_Base_somente_disp!$A:$J,9,FALSE),0)</f>
        <v>0</v>
      </c>
      <c r="G1421">
        <f>IFERROR(VLOOKUP(A1421,[1]Monitoramento_Base_somente_disp!$A:$J,10,FALSE),0)</f>
        <v>0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Não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16490</v>
      </c>
      <c r="E1422">
        <f>IFERROR(VLOOKUP(A1422,[1]Monitoramento_Base_somente_disp!$A:$J,8,FALSE),0)</f>
        <v>13938900</v>
      </c>
      <c r="F1422">
        <f>IFERROR(VLOOKUP(A1422,[1]Monitoramento_Base_somente_disp!$A:$J,9,FALSE),0)</f>
        <v>0</v>
      </c>
      <c r="G1422">
        <f>IFERROR(VLOOKUP(A1422,[1]Monitoramento_Base_somente_disp!$A:$J,10,FALSE),0)</f>
        <v>0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Não</v>
      </c>
      <c r="Y1422" t="str">
        <f t="shared" si="138"/>
        <v>Não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23904450</v>
      </c>
      <c r="F1423">
        <f>IFERROR(VLOOKUP(A1423,[1]Monitoramento_Base_somente_disp!$A:$J,9,FALSE),0)</f>
        <v>0</v>
      </c>
      <c r="G1423">
        <f>IFERROR(VLOOKUP(A1423,[1]Monitoramento_Base_somente_disp!$A:$J,10,FALSE),0)</f>
        <v>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>
        <f>IFERROR(VLOOKUP(A1423,[3]Sheet1!$A:$G,2,FALSE),0)</f>
        <v>113409</v>
      </c>
      <c r="O1423">
        <f>IFERROR(VLOOKUP(A1423,[3]Sheet1!$A:$G,3,FALSE),0)</f>
        <v>1657264</v>
      </c>
      <c r="P1423">
        <f>IFERROR(VLOOKUP(A1423,[3]Sheet1!$A:$G,4,FALSE),0)</f>
        <v>0</v>
      </c>
      <c r="Q1423">
        <f>IFERROR(VLOOKUP(A1423,[3]Sheet1!$A:$G,5,FALSE),0)</f>
        <v>0</v>
      </c>
      <c r="R1423">
        <f>IFERROR(VLOOKUP(A1423,[3]Sheet1!$A:$G,6,FALSE),0)</f>
        <v>0</v>
      </c>
      <c r="S1423">
        <f>IFERROR(VLOOKUP(A1423,[3]Sheet1!$A:$G,7,FALSE),0)</f>
        <v>0</v>
      </c>
      <c r="T1423" t="str">
        <f t="shared" si="133"/>
        <v>Sim</v>
      </c>
      <c r="U1423" t="str">
        <f t="shared" si="134"/>
        <v>Sim</v>
      </c>
      <c r="V1423" t="str">
        <f t="shared" si="135"/>
        <v>Não</v>
      </c>
      <c r="W1423" t="str">
        <f t="shared" si="136"/>
        <v>Sim</v>
      </c>
      <c r="X1423" t="str">
        <f t="shared" si="137"/>
        <v>Não</v>
      </c>
      <c r="Y1423" t="str">
        <f t="shared" si="138"/>
        <v>Não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53015943</v>
      </c>
      <c r="F1424">
        <f>IFERROR(VLOOKUP(A1424,[1]Monitoramento_Base_somente_disp!$A:$J,9,FALSE),0)</f>
        <v>0</v>
      </c>
      <c r="G1424">
        <f>IFERROR(VLOOKUP(A1424,[1]Monitoramento_Base_somente_disp!$A:$J,10,FALSE),0)</f>
        <v>0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Não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5206920</v>
      </c>
      <c r="F1425">
        <f>IFERROR(VLOOKUP(A1425,[1]Monitoramento_Base_somente_disp!$A:$J,9,FALSE),0)</f>
        <v>0</v>
      </c>
      <c r="G1425">
        <f>IFERROR(VLOOKUP(A1425,[1]Monitoramento_Base_somente_disp!$A:$J,10,FALSE),0)</f>
        <v>0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Não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94515</v>
      </c>
      <c r="F1426">
        <f>IFERROR(VLOOKUP(A1426,[1]Monitoramento_Base_somente_disp!$A:$J,9,FALSE),0)</f>
        <v>0</v>
      </c>
      <c r="G1426">
        <f>IFERROR(VLOOKUP(A1426,[1]Monitoramento_Base_somente_disp!$A:$J,10,FALSE),0)</f>
        <v>0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Não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9148185</v>
      </c>
      <c r="F1427">
        <f>IFERROR(VLOOKUP(A1427,[1]Monitoramento_Base_somente_disp!$A:$J,9,FALSE),0)</f>
        <v>0</v>
      </c>
      <c r="G1427">
        <f>IFERROR(VLOOKUP(A1427,[1]Monitoramento_Base_somente_disp!$A:$J,10,FALSE),0)</f>
        <v>0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Não</v>
      </c>
      <c r="Y1427" t="str">
        <f t="shared" si="138"/>
        <v>Não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43057500</v>
      </c>
      <c r="F1428">
        <f>IFERROR(VLOOKUP(A1428,[1]Monitoramento_Base_somente_disp!$A:$J,9,FALSE),0)</f>
        <v>0</v>
      </c>
      <c r="G1428">
        <f>IFERROR(VLOOKUP(A1428,[1]Monitoramento_Base_somente_disp!$A:$J,10,FALSE),0)</f>
        <v>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Não</v>
      </c>
    </row>
    <row r="1429" spans="1:25" x14ac:dyDescent="0.25">
      <c r="A1429" s="5">
        <v>290920</v>
      </c>
      <c r="B1429">
        <f>IFERROR(VLOOKUP(A1429,[1]Monitoramento_Base_somente_disp!$A:$J,5,FALSE),0)</f>
        <v>44207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8905</v>
      </c>
      <c r="E1429">
        <f>IFERROR(VLOOKUP(A1429,[1]Monitoramento_Base_somente_disp!$A:$J,8,FALSE),0)</f>
        <v>4170186</v>
      </c>
      <c r="F1429">
        <f>IFERROR(VLOOKUP(A1429,[1]Monitoramento_Base_somente_disp!$A:$J,9,FALSE),0)</f>
        <v>0</v>
      </c>
      <c r="G1429">
        <f>IFERROR(VLOOKUP(A1429,[1]Monitoramento_Base_somente_disp!$A:$J,10,FALSE),0)</f>
        <v>0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Não</v>
      </c>
      <c r="Y1429" t="str">
        <f t="shared" si="138"/>
        <v>Não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23306310</v>
      </c>
      <c r="F1430">
        <f>IFERROR(VLOOKUP(A1430,[1]Monitoramento_Base_somente_disp!$A:$J,9,FALSE),0)</f>
        <v>0</v>
      </c>
      <c r="G1430">
        <f>IFERROR(VLOOKUP(A1430,[1]Monitoramento_Base_somente_disp!$A:$J,10,FALSE),0)</f>
        <v>0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Não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0</v>
      </c>
      <c r="E1431">
        <f>IFERROR(VLOOKUP(A1431,[1]Monitoramento_Base_somente_disp!$A:$J,8,FALSE),0)</f>
        <v>13292085</v>
      </c>
      <c r="F1431">
        <f>IFERROR(VLOOKUP(A1431,[1]Monitoramento_Base_somente_disp!$A:$J,9,FALSE),0)</f>
        <v>0</v>
      </c>
      <c r="G1431">
        <f>IFERROR(VLOOKUP(A1431,[1]Monitoramento_Base_somente_disp!$A:$J,10,FALSE),0)</f>
        <v>0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Não</v>
      </c>
      <c r="W1431" t="str">
        <f t="shared" si="136"/>
        <v>Sim</v>
      </c>
      <c r="X1431" t="str">
        <f t="shared" si="137"/>
        <v>Não</v>
      </c>
      <c r="Y1431" t="str">
        <f t="shared" si="138"/>
        <v>Não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2765</v>
      </c>
      <c r="E1432">
        <f>IFERROR(VLOOKUP(A1432,[1]Monitoramento_Base_somente_disp!$A:$J,8,FALSE),0)</f>
        <v>3223195</v>
      </c>
      <c r="F1432">
        <f>IFERROR(VLOOKUP(A1432,[1]Monitoramento_Base_somente_disp!$A:$J,9,FALSE),0)</f>
        <v>0</v>
      </c>
      <c r="G1432">
        <f>IFERROR(VLOOKUP(A1432,[1]Monitoramento_Base_somente_disp!$A:$J,10,FALSE),0)</f>
        <v>0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Não</v>
      </c>
      <c r="Y1432" t="str">
        <f t="shared" si="138"/>
        <v>Não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53687</v>
      </c>
      <c r="E1433">
        <f>IFERROR(VLOOKUP(A1433,[1]Monitoramento_Base_somente_disp!$A:$J,8,FALSE),0)</f>
        <v>4409789</v>
      </c>
      <c r="F1433">
        <f>IFERROR(VLOOKUP(A1433,[1]Monitoramento_Base_somente_disp!$A:$J,9,FALSE),0)</f>
        <v>0</v>
      </c>
      <c r="G1433">
        <f>IFERROR(VLOOKUP(A1433,[1]Monitoramento_Base_somente_disp!$A:$J,10,FALSE),0)</f>
        <v>0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Não</v>
      </c>
      <c r="Y1433" t="str">
        <f t="shared" si="138"/>
        <v>Não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47643</v>
      </c>
      <c r="E1434">
        <f>IFERROR(VLOOKUP(A1434,[1]Monitoramento_Base_somente_disp!$A:$J,8,FALSE),0)</f>
        <v>19631274</v>
      </c>
      <c r="F1434">
        <f>IFERROR(VLOOKUP(A1434,[1]Monitoramento_Base_somente_disp!$A:$J,9,FALSE),0)</f>
        <v>0</v>
      </c>
      <c r="G1434">
        <f>IFERROR(VLOOKUP(A1434,[1]Monitoramento_Base_somente_disp!$A:$J,10,FALSE),0)</f>
        <v>0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Não</v>
      </c>
      <c r="Y1434" t="str">
        <f t="shared" si="138"/>
        <v>Não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8849</v>
      </c>
      <c r="E1435">
        <f>IFERROR(VLOOKUP(A1435,[1]Monitoramento_Base_somente_disp!$A:$J,8,FALSE),0)</f>
        <v>419489480</v>
      </c>
      <c r="F1435">
        <f>IFERROR(VLOOKUP(A1435,[1]Monitoramento_Base_somente_disp!$A:$J,9,FALSE),0)</f>
        <v>0</v>
      </c>
      <c r="G1435">
        <f>IFERROR(VLOOKUP(A1435,[1]Monitoramento_Base_somente_disp!$A:$J,10,FALSE),0)</f>
        <v>0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Não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11979</v>
      </c>
      <c r="E1436">
        <f>IFERROR(VLOOKUP(A1436,[1]Monitoramento_Base_somente_disp!$A:$J,8,FALSE),0)</f>
        <v>1376048</v>
      </c>
      <c r="F1436">
        <f>IFERROR(VLOOKUP(A1436,[1]Monitoramento_Base_somente_disp!$A:$J,9,FALSE),0)</f>
        <v>0</v>
      </c>
      <c r="G1436">
        <f>IFERROR(VLOOKUP(A1436,[1]Monitoramento_Base_somente_disp!$A:$J,10,FALSE),0)</f>
        <v>0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Não</v>
      </c>
      <c r="Y1436" t="str">
        <f t="shared" si="138"/>
        <v>Não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44694</v>
      </c>
      <c r="E1437">
        <f>IFERROR(VLOOKUP(A1437,[1]Monitoramento_Base_somente_disp!$A:$J,8,FALSE),0)</f>
        <v>14464951</v>
      </c>
      <c r="F1437">
        <f>IFERROR(VLOOKUP(A1437,[1]Monitoramento_Base_somente_disp!$A:$J,9,FALSE),0)</f>
        <v>0</v>
      </c>
      <c r="G1437">
        <f>IFERROR(VLOOKUP(A1437,[1]Monitoramento_Base_somente_disp!$A:$J,10,FALSE),0)</f>
        <v>0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Não</v>
      </c>
      <c r="Y1437" t="str">
        <f t="shared" si="138"/>
        <v>Não</v>
      </c>
    </row>
    <row r="1438" spans="1:25" x14ac:dyDescent="0.25">
      <c r="A1438" s="5">
        <v>291020</v>
      </c>
      <c r="B1438">
        <f>IFERROR(VLOOKUP(A1438,[1]Monitoramento_Base_somente_disp!$A:$J,5,FALSE),0)</f>
        <v>65293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27917</v>
      </c>
      <c r="E1438">
        <f>IFERROR(VLOOKUP(A1438,[1]Monitoramento_Base_somente_disp!$A:$J,8,FALSE),0)</f>
        <v>3251271</v>
      </c>
      <c r="F1438">
        <f>IFERROR(VLOOKUP(A1438,[1]Monitoramento_Base_somente_disp!$A:$J,9,FALSE),0)</f>
        <v>0</v>
      </c>
      <c r="G1438">
        <f>IFERROR(VLOOKUP(A1438,[1]Monitoramento_Base_somente_disp!$A:$J,10,FALSE),0)</f>
        <v>0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Não</v>
      </c>
      <c r="Y1438" t="str">
        <f t="shared" si="138"/>
        <v>Não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10964</v>
      </c>
      <c r="E1439">
        <f>IFERROR(VLOOKUP(A1439,[1]Monitoramento_Base_somente_disp!$A:$J,8,FALSE),0)</f>
        <v>13645359</v>
      </c>
      <c r="F1439">
        <f>IFERROR(VLOOKUP(A1439,[1]Monitoramento_Base_somente_disp!$A:$J,9,FALSE),0)</f>
        <v>0</v>
      </c>
      <c r="G1439">
        <f>IFERROR(VLOOKUP(A1439,[1]Monitoramento_Base_somente_disp!$A:$J,10,FALSE),0)</f>
        <v>0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Não</v>
      </c>
      <c r="Y1439" t="str">
        <f t="shared" si="138"/>
        <v>Não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4082</v>
      </c>
      <c r="E1440">
        <f>IFERROR(VLOOKUP(A1440,[1]Monitoramento_Base_somente_disp!$A:$J,8,FALSE),0)</f>
        <v>23809092</v>
      </c>
      <c r="F1440">
        <f>IFERROR(VLOOKUP(A1440,[1]Monitoramento_Base_somente_disp!$A:$J,9,FALSE),0)</f>
        <v>0</v>
      </c>
      <c r="G1440">
        <f>IFERROR(VLOOKUP(A1440,[1]Monitoramento_Base_somente_disp!$A:$J,10,FALSE),0)</f>
        <v>0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Não</v>
      </c>
      <c r="Y1440" t="str">
        <f t="shared" si="138"/>
        <v>Não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114298620</v>
      </c>
      <c r="F1441">
        <f>IFERROR(VLOOKUP(A1441,[1]Monitoramento_Base_somente_disp!$A:$J,9,FALSE),0)</f>
        <v>0</v>
      </c>
      <c r="G1441">
        <f>IFERROR(VLOOKUP(A1441,[1]Monitoramento_Base_somente_disp!$A:$J,10,FALSE),0)</f>
        <v>0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Não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51635</v>
      </c>
      <c r="E1443">
        <f>IFERROR(VLOOKUP(A1443,[1]Monitoramento_Base_somente_disp!$A:$J,8,FALSE),0)</f>
        <v>195479108</v>
      </c>
      <c r="F1443">
        <f>IFERROR(VLOOKUP(A1443,[1]Monitoramento_Base_somente_disp!$A:$J,9,FALSE),0)</f>
        <v>0</v>
      </c>
      <c r="G1443">
        <f>IFERROR(VLOOKUP(A1443,[1]Monitoramento_Base_somente_disp!$A:$J,10,FALSE),0)</f>
        <v>0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Não</v>
      </c>
      <c r="Y1443" t="str">
        <f t="shared" si="138"/>
        <v>Não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349049</v>
      </c>
      <c r="E1444">
        <f>IFERROR(VLOOKUP(A1444,[1]Monitoramento_Base_somente_disp!$A:$J,8,FALSE),0)</f>
        <v>64251435</v>
      </c>
      <c r="F1444">
        <f>IFERROR(VLOOKUP(A1444,[1]Monitoramento_Base_somente_disp!$A:$J,9,FALSE),0)</f>
        <v>0</v>
      </c>
      <c r="G1444">
        <f>IFERROR(VLOOKUP(A1444,[1]Monitoramento_Base_somente_disp!$A:$J,10,FALSE),0)</f>
        <v>0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Não</v>
      </c>
      <c r="Y1444" t="str">
        <f t="shared" si="138"/>
        <v>Não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25673</v>
      </c>
      <c r="E1445">
        <f>IFERROR(VLOOKUP(A1445,[1]Monitoramento_Base_somente_disp!$A:$J,8,FALSE),0)</f>
        <v>11519059</v>
      </c>
      <c r="F1445">
        <f>IFERROR(VLOOKUP(A1445,[1]Monitoramento_Base_somente_disp!$A:$J,9,FALSE),0)</f>
        <v>0</v>
      </c>
      <c r="G1445">
        <f>IFERROR(VLOOKUP(A1445,[1]Monitoramento_Base_somente_disp!$A:$J,10,FALSE),0)</f>
        <v>0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Não</v>
      </c>
      <c r="Y1445" t="str">
        <f t="shared" si="138"/>
        <v>Não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1337</v>
      </c>
      <c r="E1446">
        <f>IFERROR(VLOOKUP(A1446,[1]Monitoramento_Base_somente_disp!$A:$J,8,FALSE),0)</f>
        <v>24417432</v>
      </c>
      <c r="F1446">
        <f>IFERROR(VLOOKUP(A1446,[1]Monitoramento_Base_somente_disp!$A:$J,9,FALSE),0)</f>
        <v>0</v>
      </c>
      <c r="G1446">
        <f>IFERROR(VLOOKUP(A1446,[1]Monitoramento_Base_somente_disp!$A:$J,10,FALSE),0)</f>
        <v>0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Sim</v>
      </c>
      <c r="W1446" t="str">
        <f t="shared" si="136"/>
        <v>Sim</v>
      </c>
      <c r="X1446" t="str">
        <f t="shared" si="137"/>
        <v>Não</v>
      </c>
      <c r="Y1446" t="str">
        <f t="shared" si="138"/>
        <v>Não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27843450</v>
      </c>
      <c r="F1447">
        <f>IFERROR(VLOOKUP(A1447,[1]Monitoramento_Base_somente_disp!$A:$J,9,FALSE),0)</f>
        <v>0</v>
      </c>
      <c r="G1447">
        <f>IFERROR(VLOOKUP(A1447,[1]Monitoramento_Base_somente_disp!$A:$J,10,FALSE),0)</f>
        <v>0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Não</v>
      </c>
      <c r="Y1447" t="str">
        <f t="shared" si="138"/>
        <v>Não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4918</v>
      </c>
      <c r="E1448">
        <f>IFERROR(VLOOKUP(A1448,[1]Monitoramento_Base_somente_disp!$A:$J,8,FALSE),0)</f>
        <v>10096619</v>
      </c>
      <c r="F1448">
        <f>IFERROR(VLOOKUP(A1448,[1]Monitoramento_Base_somente_disp!$A:$J,9,FALSE),0)</f>
        <v>0</v>
      </c>
      <c r="G1448">
        <f>IFERROR(VLOOKUP(A1448,[1]Monitoramento_Base_somente_disp!$A:$J,10,FALSE),0)</f>
        <v>0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Não</v>
      </c>
      <c r="Y1448" t="str">
        <f t="shared" si="138"/>
        <v>Não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3985950</v>
      </c>
      <c r="F1449">
        <f>IFERROR(VLOOKUP(A1449,[1]Monitoramento_Base_somente_disp!$A:$J,9,FALSE),0)</f>
        <v>0</v>
      </c>
      <c r="G1449">
        <f>IFERROR(VLOOKUP(A1449,[1]Monitoramento_Base_somente_disp!$A:$J,10,FALSE),0)</f>
        <v>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Não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16635</v>
      </c>
      <c r="E1450">
        <f>IFERROR(VLOOKUP(A1450,[1]Monitoramento_Base_somente_disp!$A:$J,8,FALSE),0)</f>
        <v>26027644</v>
      </c>
      <c r="F1450">
        <f>IFERROR(VLOOKUP(A1450,[1]Monitoramento_Base_somente_disp!$A:$J,9,FALSE),0)</f>
        <v>0</v>
      </c>
      <c r="G1450">
        <f>IFERROR(VLOOKUP(A1450,[1]Monitoramento_Base_somente_disp!$A:$J,10,FALSE),0)</f>
        <v>0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Não</v>
      </c>
      <c r="Y1450" t="str">
        <f t="shared" si="138"/>
        <v>Não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8334060</v>
      </c>
      <c r="F1451">
        <f>IFERROR(VLOOKUP(A1451,[1]Monitoramento_Base_somente_disp!$A:$J,9,FALSE),0)</f>
        <v>0</v>
      </c>
      <c r="G1451">
        <f>IFERROR(VLOOKUP(A1451,[1]Monitoramento_Base_somente_disp!$A:$J,10,FALSE),0)</f>
        <v>0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Não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24485</v>
      </c>
      <c r="E1452">
        <f>IFERROR(VLOOKUP(A1452,[1]Monitoramento_Base_somente_disp!$A:$J,8,FALSE),0)</f>
        <v>9224883</v>
      </c>
      <c r="F1452">
        <f>IFERROR(VLOOKUP(A1452,[1]Monitoramento_Base_somente_disp!$A:$J,9,FALSE),0)</f>
        <v>0</v>
      </c>
      <c r="G1452">
        <f>IFERROR(VLOOKUP(A1452,[1]Monitoramento_Base_somente_disp!$A:$J,10,FALSE),0)</f>
        <v>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Não</v>
      </c>
      <c r="Y1452" t="str">
        <f t="shared" si="138"/>
        <v>Não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646050</v>
      </c>
      <c r="F1453">
        <f>IFERROR(VLOOKUP(A1453,[1]Monitoramento_Base_somente_disp!$A:$J,9,FALSE),0)</f>
        <v>0</v>
      </c>
      <c r="G1453">
        <f>IFERROR(VLOOKUP(A1453,[1]Monitoramento_Base_somente_disp!$A:$J,10,FALSE),0)</f>
        <v>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Não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12683400</v>
      </c>
      <c r="F1454">
        <f>IFERROR(VLOOKUP(A1454,[1]Monitoramento_Base_somente_disp!$A:$J,9,FALSE),0)</f>
        <v>0</v>
      </c>
      <c r="G1454">
        <f>IFERROR(VLOOKUP(A1454,[1]Monitoramento_Base_somente_disp!$A:$J,10,FALSE),0)</f>
        <v>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Não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0</v>
      </c>
      <c r="K1455">
        <f>IFERROR(VLOOKUP(A1455,[2]Sheet1!$A:$I,7,FALSE),0)</f>
        <v>0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Não</v>
      </c>
      <c r="W1455" t="str">
        <f t="shared" si="136"/>
        <v>Não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12701475</v>
      </c>
      <c r="F1456">
        <f>IFERROR(VLOOKUP(A1456,[1]Monitoramento_Base_somente_disp!$A:$J,9,FALSE),0)</f>
        <v>0</v>
      </c>
      <c r="G1456">
        <f>IFERROR(VLOOKUP(A1456,[1]Monitoramento_Base_somente_disp!$A:$J,10,FALSE),0)</f>
        <v>0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Não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38906640</v>
      </c>
      <c r="F1457">
        <f>IFERROR(VLOOKUP(A1457,[1]Monitoramento_Base_somente_disp!$A:$J,9,FALSE),0)</f>
        <v>0</v>
      </c>
      <c r="G1457">
        <f>IFERROR(VLOOKUP(A1457,[1]Monitoramento_Base_somente_disp!$A:$J,10,FALSE),0)</f>
        <v>0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Não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712950</v>
      </c>
      <c r="F1458">
        <f>IFERROR(VLOOKUP(A1458,[1]Monitoramento_Base_somente_disp!$A:$J,9,FALSE),0)</f>
        <v>0</v>
      </c>
      <c r="G1458">
        <f>IFERROR(VLOOKUP(A1458,[1]Monitoramento_Base_somente_disp!$A:$J,10,FALSE),0)</f>
        <v>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Não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10181</v>
      </c>
      <c r="E1459">
        <f>IFERROR(VLOOKUP(A1459,[1]Monitoramento_Base_somente_disp!$A:$J,8,FALSE),0)</f>
        <v>12138502</v>
      </c>
      <c r="F1459">
        <f>IFERROR(VLOOKUP(A1459,[1]Monitoramento_Base_somente_disp!$A:$J,9,FALSE),0)</f>
        <v>0</v>
      </c>
      <c r="G1459">
        <f>IFERROR(VLOOKUP(A1459,[1]Monitoramento_Base_somente_disp!$A:$J,10,FALSE),0)</f>
        <v>0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Não</v>
      </c>
      <c r="Y1459" t="str">
        <f t="shared" si="138"/>
        <v>Não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10851930</v>
      </c>
      <c r="F1460">
        <f>IFERROR(VLOOKUP(A1460,[1]Monitoramento_Base_somente_disp!$A:$J,9,FALSE),0)</f>
        <v>0</v>
      </c>
      <c r="G1460">
        <f>IFERROR(VLOOKUP(A1460,[1]Monitoramento_Base_somente_disp!$A:$J,10,FALSE),0)</f>
        <v>0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Não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13055</v>
      </c>
      <c r="E1461">
        <f>IFERROR(VLOOKUP(A1461,[1]Monitoramento_Base_somente_disp!$A:$J,8,FALSE),0)</f>
        <v>2051168</v>
      </c>
      <c r="F1461">
        <f>IFERROR(VLOOKUP(A1461,[1]Monitoramento_Base_somente_disp!$A:$J,9,FALSE),0)</f>
        <v>0</v>
      </c>
      <c r="G1461">
        <f>IFERROR(VLOOKUP(A1461,[1]Monitoramento_Base_somente_disp!$A:$J,10,FALSE),0)</f>
        <v>0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Não</v>
      </c>
      <c r="Y1461" t="str">
        <f t="shared" si="138"/>
        <v>Não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8063</v>
      </c>
      <c r="E1462">
        <f>IFERROR(VLOOKUP(A1462,[1]Monitoramento_Base_somente_disp!$A:$J,8,FALSE),0)</f>
        <v>5549370</v>
      </c>
      <c r="F1462">
        <f>IFERROR(VLOOKUP(A1462,[1]Monitoramento_Base_somente_disp!$A:$J,9,FALSE),0)</f>
        <v>0</v>
      </c>
      <c r="G1462">
        <f>IFERROR(VLOOKUP(A1462,[1]Monitoramento_Base_somente_disp!$A:$J,10,FALSE),0)</f>
        <v>0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Não</v>
      </c>
      <c r="Y1462" t="str">
        <f t="shared" si="138"/>
        <v>Não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990000</v>
      </c>
      <c r="F1463">
        <f>IFERROR(VLOOKUP(A1463,[1]Monitoramento_Base_somente_disp!$A:$J,9,FALSE),0)</f>
        <v>0</v>
      </c>
      <c r="G1463">
        <f>IFERROR(VLOOKUP(A1463,[1]Monitoramento_Base_somente_disp!$A:$J,10,FALSE),0)</f>
        <v>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Não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8039</v>
      </c>
      <c r="E1464">
        <f>IFERROR(VLOOKUP(A1464,[1]Monitoramento_Base_somente_disp!$A:$J,8,FALSE),0)</f>
        <v>12293277</v>
      </c>
      <c r="F1464">
        <f>IFERROR(VLOOKUP(A1464,[1]Monitoramento_Base_somente_disp!$A:$J,9,FALSE),0)</f>
        <v>0</v>
      </c>
      <c r="G1464">
        <f>IFERROR(VLOOKUP(A1464,[1]Monitoramento_Base_somente_disp!$A:$J,10,FALSE),0)</f>
        <v>0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Não</v>
      </c>
      <c r="Y1464" t="str">
        <f t="shared" si="138"/>
        <v>Não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34492</v>
      </c>
      <c r="E1465">
        <f>IFERROR(VLOOKUP(A1465,[1]Monitoramento_Base_somente_disp!$A:$J,8,FALSE),0)</f>
        <v>3258959</v>
      </c>
      <c r="F1465">
        <f>IFERROR(VLOOKUP(A1465,[1]Monitoramento_Base_somente_disp!$A:$J,9,FALSE),0)</f>
        <v>0</v>
      </c>
      <c r="G1465">
        <f>IFERROR(VLOOKUP(A1465,[1]Monitoramento_Base_somente_disp!$A:$J,10,FALSE),0)</f>
        <v>0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Não</v>
      </c>
      <c r="Y1465" t="str">
        <f t="shared" si="138"/>
        <v>Não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963495</v>
      </c>
      <c r="F1466">
        <f>IFERROR(VLOOKUP(A1466,[1]Monitoramento_Base_somente_disp!$A:$J,9,FALSE),0)</f>
        <v>0</v>
      </c>
      <c r="G1466">
        <f>IFERROR(VLOOKUP(A1466,[1]Monitoramento_Base_somente_disp!$A:$J,10,FALSE),0)</f>
        <v>0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Não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367965</v>
      </c>
      <c r="F1467">
        <f>IFERROR(VLOOKUP(A1467,[1]Monitoramento_Base_somente_disp!$A:$J,9,FALSE),0)</f>
        <v>0</v>
      </c>
      <c r="G1467">
        <f>IFERROR(VLOOKUP(A1467,[1]Monitoramento_Base_somente_disp!$A:$J,10,FALSE),0)</f>
        <v>0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Não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1659390</v>
      </c>
      <c r="F1468">
        <f>IFERROR(VLOOKUP(A1468,[1]Monitoramento_Base_somente_disp!$A:$J,9,FALSE),0)</f>
        <v>0</v>
      </c>
      <c r="G1468">
        <f>IFERROR(VLOOKUP(A1468,[1]Monitoramento_Base_somente_disp!$A:$J,10,FALSE),0)</f>
        <v>0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Não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75770970</v>
      </c>
      <c r="F1469">
        <f>IFERROR(VLOOKUP(A1469,[1]Monitoramento_Base_somente_disp!$A:$J,9,FALSE),0)</f>
        <v>0</v>
      </c>
      <c r="G1469">
        <f>IFERROR(VLOOKUP(A1469,[1]Monitoramento_Base_somente_disp!$A:$J,10,FALSE),0)</f>
        <v>0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Não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33023145</v>
      </c>
      <c r="F1470">
        <f>IFERROR(VLOOKUP(A1470,[1]Monitoramento_Base_somente_disp!$A:$J,9,FALSE),0)</f>
        <v>0</v>
      </c>
      <c r="G1470">
        <f>IFERROR(VLOOKUP(A1470,[1]Monitoramento_Base_somente_disp!$A:$J,10,FALSE),0)</f>
        <v>0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Não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5174655</v>
      </c>
      <c r="F1471">
        <f>IFERROR(VLOOKUP(A1471,[1]Monitoramento_Base_somente_disp!$A:$J,9,FALSE),0)</f>
        <v>0</v>
      </c>
      <c r="G1471">
        <f>IFERROR(VLOOKUP(A1471,[1]Monitoramento_Base_somente_disp!$A:$J,10,FALSE),0)</f>
        <v>0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Não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7700</v>
      </c>
      <c r="E1472">
        <f>IFERROR(VLOOKUP(A1472,[1]Monitoramento_Base_somente_disp!$A:$J,8,FALSE),0)</f>
        <v>1058715</v>
      </c>
      <c r="F1472">
        <f>IFERROR(VLOOKUP(A1472,[1]Monitoramento_Base_somente_disp!$A:$J,9,FALSE),0)</f>
        <v>0</v>
      </c>
      <c r="G1472">
        <f>IFERROR(VLOOKUP(A1472,[1]Monitoramento_Base_somente_disp!$A:$J,10,FALSE),0)</f>
        <v>0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Não</v>
      </c>
      <c r="Y1472" t="str">
        <f t="shared" si="138"/>
        <v>Não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28380780</v>
      </c>
      <c r="F1473">
        <f>IFERROR(VLOOKUP(A1473,[1]Monitoramento_Base_somente_disp!$A:$J,9,FALSE),0)</f>
        <v>0</v>
      </c>
      <c r="G1473">
        <f>IFERROR(VLOOKUP(A1473,[1]Monitoramento_Base_somente_disp!$A:$J,10,FALSE),0)</f>
        <v>0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Não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14373225</v>
      </c>
      <c r="F1476">
        <f>IFERROR(VLOOKUP(A1476,[1]Monitoramento_Base_somente_disp!$A:$J,9,FALSE),0)</f>
        <v>0</v>
      </c>
      <c r="G1476">
        <f>IFERROR(VLOOKUP(A1476,[1]Monitoramento_Base_somente_disp!$A:$J,10,FALSE),0)</f>
        <v>0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Não</v>
      </c>
      <c r="Y1476" t="str">
        <f t="shared" si="138"/>
        <v>Não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5161350</v>
      </c>
      <c r="F1477">
        <f>IFERROR(VLOOKUP(A1477,[1]Monitoramento_Base_somente_disp!$A:$J,9,FALSE),0)</f>
        <v>0</v>
      </c>
      <c r="G1477">
        <f>IFERROR(VLOOKUP(A1477,[1]Monitoramento_Base_somente_disp!$A:$J,10,FALSE),0)</f>
        <v>0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Não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13766415</v>
      </c>
      <c r="F1478">
        <f>IFERROR(VLOOKUP(A1478,[1]Monitoramento_Base_somente_disp!$A:$J,9,FALSE),0)</f>
        <v>0</v>
      </c>
      <c r="G1478">
        <f>IFERROR(VLOOKUP(A1478,[1]Monitoramento_Base_somente_disp!$A:$J,10,FALSE),0)</f>
        <v>0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Não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8457670</v>
      </c>
      <c r="F1479">
        <f>IFERROR(VLOOKUP(A1479,[1]Monitoramento_Base_somente_disp!$A:$J,9,FALSE),0)</f>
        <v>0</v>
      </c>
      <c r="G1479">
        <f>IFERROR(VLOOKUP(A1479,[1]Monitoramento_Base_somente_disp!$A:$J,10,FALSE),0)</f>
        <v>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Não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22348</v>
      </c>
      <c r="E1480">
        <f>IFERROR(VLOOKUP(A1480,[1]Monitoramento_Base_somente_disp!$A:$J,8,FALSE),0)</f>
        <v>8266738</v>
      </c>
      <c r="F1480">
        <f>IFERROR(VLOOKUP(A1480,[1]Monitoramento_Base_somente_disp!$A:$J,9,FALSE),0)</f>
        <v>0</v>
      </c>
      <c r="G1480">
        <f>IFERROR(VLOOKUP(A1480,[1]Monitoramento_Base_somente_disp!$A:$J,10,FALSE),0)</f>
        <v>0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Não</v>
      </c>
      <c r="Y1480" t="str">
        <f t="shared" si="144"/>
        <v>Não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98458</v>
      </c>
      <c r="E1481">
        <f>IFERROR(VLOOKUP(A1481,[1]Monitoramento_Base_somente_disp!$A:$J,8,FALSE),0)</f>
        <v>68090023</v>
      </c>
      <c r="F1481">
        <f>IFERROR(VLOOKUP(A1481,[1]Monitoramento_Base_somente_disp!$A:$J,9,FALSE),0)</f>
        <v>0</v>
      </c>
      <c r="G1481">
        <f>IFERROR(VLOOKUP(A1481,[1]Monitoramento_Base_somente_disp!$A:$J,10,FALSE),0)</f>
        <v>0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Não</v>
      </c>
      <c r="Y1481" t="str">
        <f t="shared" si="144"/>
        <v>Não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69398145</v>
      </c>
      <c r="F1482">
        <f>IFERROR(VLOOKUP(A1482,[1]Monitoramento_Base_somente_disp!$A:$J,9,FALSE),0)</f>
        <v>0</v>
      </c>
      <c r="G1482">
        <f>IFERROR(VLOOKUP(A1482,[1]Monitoramento_Base_somente_disp!$A:$J,10,FALSE),0)</f>
        <v>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Não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305</v>
      </c>
      <c r="E1483">
        <f>IFERROR(VLOOKUP(A1483,[1]Monitoramento_Base_somente_disp!$A:$J,8,FALSE),0)</f>
        <v>2581935</v>
      </c>
      <c r="F1483">
        <f>IFERROR(VLOOKUP(A1483,[1]Monitoramento_Base_somente_disp!$A:$J,9,FALSE),0)</f>
        <v>0</v>
      </c>
      <c r="G1483">
        <f>IFERROR(VLOOKUP(A1483,[1]Monitoramento_Base_somente_disp!$A:$J,10,FALSE),0)</f>
        <v>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Não</v>
      </c>
      <c r="Y1483" t="str">
        <f t="shared" si="144"/>
        <v>Não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16509225</v>
      </c>
      <c r="F1484">
        <f>IFERROR(VLOOKUP(A1484,[1]Monitoramento_Base_somente_disp!$A:$J,9,FALSE),0)</f>
        <v>0</v>
      </c>
      <c r="G1484">
        <f>IFERROR(VLOOKUP(A1484,[1]Monitoramento_Base_somente_disp!$A:$J,10,FALSE),0)</f>
        <v>0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Não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180</v>
      </c>
      <c r="E1485">
        <f>IFERROR(VLOOKUP(A1485,[1]Monitoramento_Base_somente_disp!$A:$J,8,FALSE),0)</f>
        <v>7594665</v>
      </c>
      <c r="F1485">
        <f>IFERROR(VLOOKUP(A1485,[1]Monitoramento_Base_somente_disp!$A:$J,9,FALSE),0)</f>
        <v>0</v>
      </c>
      <c r="G1485">
        <f>IFERROR(VLOOKUP(A1485,[1]Monitoramento_Base_somente_disp!$A:$J,10,FALSE),0)</f>
        <v>0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Sim</v>
      </c>
      <c r="W1485" t="str">
        <f t="shared" si="142"/>
        <v>Sim</v>
      </c>
      <c r="X1485" t="str">
        <f t="shared" si="143"/>
        <v>Não</v>
      </c>
      <c r="Y1485" t="str">
        <f t="shared" si="144"/>
        <v>Não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27257</v>
      </c>
      <c r="E1486">
        <f>IFERROR(VLOOKUP(A1486,[1]Monitoramento_Base_somente_disp!$A:$J,8,FALSE),0)</f>
        <v>13479641</v>
      </c>
      <c r="F1486">
        <f>IFERROR(VLOOKUP(A1486,[1]Monitoramento_Base_somente_disp!$A:$J,9,FALSE),0)</f>
        <v>0</v>
      </c>
      <c r="G1486">
        <f>IFERROR(VLOOKUP(A1486,[1]Monitoramento_Base_somente_disp!$A:$J,10,FALSE),0)</f>
        <v>0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Não</v>
      </c>
      <c r="Y1486" t="str">
        <f t="shared" si="144"/>
        <v>Não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21242</v>
      </c>
      <c r="E1487">
        <f>IFERROR(VLOOKUP(A1487,[1]Monitoramento_Base_somente_disp!$A:$J,8,FALSE),0)</f>
        <v>9497563</v>
      </c>
      <c r="F1487">
        <f>IFERROR(VLOOKUP(A1487,[1]Monitoramento_Base_somente_disp!$A:$J,9,FALSE),0)</f>
        <v>0</v>
      </c>
      <c r="G1487">
        <f>IFERROR(VLOOKUP(A1487,[1]Monitoramento_Base_somente_disp!$A:$J,10,FALSE),0)</f>
        <v>0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Não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38763585</v>
      </c>
      <c r="F1488">
        <f>IFERROR(VLOOKUP(A1488,[1]Monitoramento_Base_somente_disp!$A:$J,9,FALSE),0)</f>
        <v>0</v>
      </c>
      <c r="G1488">
        <f>IFERROR(VLOOKUP(A1488,[1]Monitoramento_Base_somente_disp!$A:$J,10,FALSE),0)</f>
        <v>0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Não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18256</v>
      </c>
      <c r="E1489">
        <f>IFERROR(VLOOKUP(A1489,[1]Monitoramento_Base_somente_disp!$A:$J,8,FALSE),0)</f>
        <v>5705454</v>
      </c>
      <c r="F1489">
        <f>IFERROR(VLOOKUP(A1489,[1]Monitoramento_Base_somente_disp!$A:$J,9,FALSE),0)</f>
        <v>0</v>
      </c>
      <c r="G1489">
        <f>IFERROR(VLOOKUP(A1489,[1]Monitoramento_Base_somente_disp!$A:$J,10,FALSE),0)</f>
        <v>0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Não</v>
      </c>
      <c r="Y1489" t="str">
        <f t="shared" si="144"/>
        <v>Não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35738415</v>
      </c>
      <c r="F1490">
        <f>IFERROR(VLOOKUP(A1490,[1]Monitoramento_Base_somente_disp!$A:$J,9,FALSE),0)</f>
        <v>0</v>
      </c>
      <c r="G1490">
        <f>IFERROR(VLOOKUP(A1490,[1]Monitoramento_Base_somente_disp!$A:$J,10,FALSE),0)</f>
        <v>0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Não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2776</v>
      </c>
      <c r="E1491">
        <f>IFERROR(VLOOKUP(A1491,[1]Monitoramento_Base_somente_disp!$A:$J,8,FALSE),0)</f>
        <v>127192405</v>
      </c>
      <c r="F1491">
        <f>IFERROR(VLOOKUP(A1491,[1]Monitoramento_Base_somente_disp!$A:$J,9,FALSE),0)</f>
        <v>0</v>
      </c>
      <c r="G1491">
        <f>IFERROR(VLOOKUP(A1491,[1]Monitoramento_Base_somente_disp!$A:$J,10,FALSE),0)</f>
        <v>0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Não</v>
      </c>
      <c r="Y1491" t="str">
        <f t="shared" si="144"/>
        <v>Não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4080105</v>
      </c>
      <c r="F1492">
        <f>IFERROR(VLOOKUP(A1492,[1]Monitoramento_Base_somente_disp!$A:$J,9,FALSE),0)</f>
        <v>0</v>
      </c>
      <c r="G1492">
        <f>IFERROR(VLOOKUP(A1492,[1]Monitoramento_Base_somente_disp!$A:$J,10,FALSE),0)</f>
        <v>0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Não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29634</v>
      </c>
      <c r="E1493">
        <f>IFERROR(VLOOKUP(A1493,[1]Monitoramento_Base_somente_disp!$A:$J,8,FALSE),0)</f>
        <v>64115950</v>
      </c>
      <c r="F1493">
        <f>IFERROR(VLOOKUP(A1493,[1]Monitoramento_Base_somente_disp!$A:$J,9,FALSE),0)</f>
        <v>0</v>
      </c>
      <c r="G1493">
        <f>IFERROR(VLOOKUP(A1493,[1]Monitoramento_Base_somente_disp!$A:$J,10,FALSE),0)</f>
        <v>0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Não</v>
      </c>
      <c r="Y1493" t="str">
        <f t="shared" si="144"/>
        <v>Não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1561</v>
      </c>
      <c r="E1494">
        <f>IFERROR(VLOOKUP(A1494,[1]Monitoramento_Base_somente_disp!$A:$J,8,FALSE),0)</f>
        <v>56489020</v>
      </c>
      <c r="F1494">
        <f>IFERROR(VLOOKUP(A1494,[1]Monitoramento_Base_somente_disp!$A:$J,9,FALSE),0)</f>
        <v>0</v>
      </c>
      <c r="G1494">
        <f>IFERROR(VLOOKUP(A1494,[1]Monitoramento_Base_somente_disp!$A:$J,10,FALSE),0)</f>
        <v>0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Não</v>
      </c>
      <c r="Y1494" t="str">
        <f t="shared" si="144"/>
        <v>Não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4058220</v>
      </c>
      <c r="F1495">
        <f>IFERROR(VLOOKUP(A1495,[1]Monitoramento_Base_somente_disp!$A:$J,9,FALSE),0)</f>
        <v>0</v>
      </c>
      <c r="G1495">
        <f>IFERROR(VLOOKUP(A1495,[1]Monitoramento_Base_somente_disp!$A:$J,10,FALSE),0)</f>
        <v>0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Não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15094920</v>
      </c>
      <c r="F1497">
        <f>IFERROR(VLOOKUP(A1497,[1]Monitoramento_Base_somente_disp!$A:$J,9,FALSE),0)</f>
        <v>0</v>
      </c>
      <c r="G1497">
        <f>IFERROR(VLOOKUP(A1497,[1]Monitoramento_Base_somente_disp!$A:$J,10,FALSE),0)</f>
        <v>0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>
        <f>IFERROR(VLOOKUP(A1497,[3]Sheet1!$A:$G,2,FALSE),0)</f>
        <v>128683</v>
      </c>
      <c r="O1497">
        <f>IFERROR(VLOOKUP(A1497,[3]Sheet1!$A:$G,3,FALSE),0)</f>
        <v>192681</v>
      </c>
      <c r="P1497">
        <f>IFERROR(VLOOKUP(A1497,[3]Sheet1!$A:$G,4,FALSE),0)</f>
        <v>0</v>
      </c>
      <c r="Q1497">
        <f>IFERROR(VLOOKUP(A1497,[3]Sheet1!$A:$G,5,FALSE),0)</f>
        <v>0</v>
      </c>
      <c r="R1497">
        <f>IFERROR(VLOOKUP(A1497,[3]Sheet1!$A:$G,6,FALSE),0)</f>
        <v>0</v>
      </c>
      <c r="S1497">
        <f>IFERROR(VLOOKUP(A1497,[3]Sheet1!$A:$G,7,FALSE),0)</f>
        <v>0</v>
      </c>
      <c r="T1497" t="str">
        <f t="shared" si="139"/>
        <v>Sim</v>
      </c>
      <c r="U1497" t="str">
        <f t="shared" si="140"/>
        <v>Sim</v>
      </c>
      <c r="V1497" t="str">
        <f t="shared" si="141"/>
        <v>Não</v>
      </c>
      <c r="W1497" t="str">
        <f t="shared" si="142"/>
        <v>Sim</v>
      </c>
      <c r="X1497" t="str">
        <f t="shared" si="143"/>
        <v>Não</v>
      </c>
      <c r="Y1497" t="str">
        <f t="shared" si="144"/>
        <v>Não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32952735</v>
      </c>
      <c r="F1498">
        <f>IFERROR(VLOOKUP(A1498,[1]Monitoramento_Base_somente_disp!$A:$J,9,FALSE),0)</f>
        <v>0</v>
      </c>
      <c r="G1498">
        <f>IFERROR(VLOOKUP(A1498,[1]Monitoramento_Base_somente_disp!$A:$J,10,FALSE),0)</f>
        <v>0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Não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3079155</v>
      </c>
      <c r="F1499">
        <f>IFERROR(VLOOKUP(A1499,[1]Monitoramento_Base_somente_disp!$A:$J,9,FALSE),0)</f>
        <v>0</v>
      </c>
      <c r="G1499">
        <f>IFERROR(VLOOKUP(A1499,[1]Monitoramento_Base_somente_disp!$A:$J,10,FALSE),0)</f>
        <v>0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Não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22717860</v>
      </c>
      <c r="F1500">
        <f>IFERROR(VLOOKUP(A1500,[1]Monitoramento_Base_somente_disp!$A:$J,9,FALSE),0)</f>
        <v>0</v>
      </c>
      <c r="G1500">
        <f>IFERROR(VLOOKUP(A1500,[1]Monitoramento_Base_somente_disp!$A:$J,10,FALSE),0)</f>
        <v>0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Não</v>
      </c>
      <c r="Y1500" t="str">
        <f t="shared" si="144"/>
        <v>Não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20408</v>
      </c>
      <c r="E1501">
        <f>IFERROR(VLOOKUP(A1501,[1]Monitoramento_Base_somente_disp!$A:$J,8,FALSE),0)</f>
        <v>8677791</v>
      </c>
      <c r="F1501">
        <f>IFERROR(VLOOKUP(A1501,[1]Monitoramento_Base_somente_disp!$A:$J,9,FALSE),0)</f>
        <v>0</v>
      </c>
      <c r="G1501">
        <f>IFERROR(VLOOKUP(A1501,[1]Monitoramento_Base_somente_disp!$A:$J,10,FALSE),0)</f>
        <v>0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Não</v>
      </c>
      <c r="Y1501" t="str">
        <f t="shared" si="144"/>
        <v>Não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460726965</v>
      </c>
      <c r="F1502">
        <f>IFERROR(VLOOKUP(A1502,[1]Monitoramento_Base_somente_disp!$A:$J,9,FALSE),0)</f>
        <v>0</v>
      </c>
      <c r="G1502">
        <f>IFERROR(VLOOKUP(A1502,[1]Monitoramento_Base_somente_disp!$A:$J,10,FALSE),0)</f>
        <v>0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Não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37647</v>
      </c>
      <c r="E1503">
        <f>IFERROR(VLOOKUP(A1503,[1]Monitoramento_Base_somente_disp!$A:$J,8,FALSE),0)</f>
        <v>27311286</v>
      </c>
      <c r="F1503">
        <f>IFERROR(VLOOKUP(A1503,[1]Monitoramento_Base_somente_disp!$A:$J,9,FALSE),0)</f>
        <v>0</v>
      </c>
      <c r="G1503">
        <f>IFERROR(VLOOKUP(A1503,[1]Monitoramento_Base_somente_disp!$A:$J,10,FALSE),0)</f>
        <v>0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Não</v>
      </c>
      <c r="Y1503" t="str">
        <f t="shared" si="144"/>
        <v>Não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68849</v>
      </c>
      <c r="E1504">
        <f>IFERROR(VLOOKUP(A1504,[1]Monitoramento_Base_somente_disp!$A:$J,8,FALSE),0)</f>
        <v>15770461</v>
      </c>
      <c r="F1504">
        <f>IFERROR(VLOOKUP(A1504,[1]Monitoramento_Base_somente_disp!$A:$J,9,FALSE),0)</f>
        <v>0</v>
      </c>
      <c r="G1504">
        <f>IFERROR(VLOOKUP(A1504,[1]Monitoramento_Base_somente_disp!$A:$J,10,FALSE),0)</f>
        <v>0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Não</v>
      </c>
      <c r="Y1504" t="str">
        <f t="shared" si="144"/>
        <v>Não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21419</v>
      </c>
      <c r="E1505">
        <f>IFERROR(VLOOKUP(A1505,[1]Monitoramento_Base_somente_disp!$A:$J,8,FALSE),0)</f>
        <v>13245934</v>
      </c>
      <c r="F1505">
        <f>IFERROR(VLOOKUP(A1505,[1]Monitoramento_Base_somente_disp!$A:$J,9,FALSE),0)</f>
        <v>0</v>
      </c>
      <c r="G1505">
        <f>IFERROR(VLOOKUP(A1505,[1]Monitoramento_Base_somente_disp!$A:$J,10,FALSE),0)</f>
        <v>0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Não</v>
      </c>
      <c r="Y1505" t="str">
        <f t="shared" si="144"/>
        <v>Não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11254065</v>
      </c>
      <c r="F1506">
        <f>IFERROR(VLOOKUP(A1506,[1]Monitoramento_Base_somente_disp!$A:$J,9,FALSE),0)</f>
        <v>0</v>
      </c>
      <c r="G1506">
        <f>IFERROR(VLOOKUP(A1506,[1]Monitoramento_Base_somente_disp!$A:$J,10,FALSE),0)</f>
        <v>0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Não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31843</v>
      </c>
      <c r="E1507">
        <f>IFERROR(VLOOKUP(A1507,[1]Monitoramento_Base_somente_disp!$A:$J,8,FALSE),0)</f>
        <v>67142041</v>
      </c>
      <c r="F1507">
        <f>IFERROR(VLOOKUP(A1507,[1]Monitoramento_Base_somente_disp!$A:$J,9,FALSE),0)</f>
        <v>0</v>
      </c>
      <c r="G1507">
        <f>IFERROR(VLOOKUP(A1507,[1]Monitoramento_Base_somente_disp!$A:$J,10,FALSE),0)</f>
        <v>0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Não</v>
      </c>
      <c r="Y1507" t="str">
        <f t="shared" si="144"/>
        <v>Não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19108635</v>
      </c>
      <c r="F1508">
        <f>IFERROR(VLOOKUP(A1508,[1]Monitoramento_Base_somente_disp!$A:$J,9,FALSE),0)</f>
        <v>0</v>
      </c>
      <c r="G1508">
        <f>IFERROR(VLOOKUP(A1508,[1]Monitoramento_Base_somente_disp!$A:$J,10,FALSE),0)</f>
        <v>0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Não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2792</v>
      </c>
      <c r="E1509">
        <f>IFERROR(VLOOKUP(A1509,[1]Monitoramento_Base_somente_disp!$A:$J,8,FALSE),0)</f>
        <v>7183507</v>
      </c>
      <c r="F1509">
        <f>IFERROR(VLOOKUP(A1509,[1]Monitoramento_Base_somente_disp!$A:$J,9,FALSE),0)</f>
        <v>0</v>
      </c>
      <c r="G1509">
        <f>IFERROR(VLOOKUP(A1509,[1]Monitoramento_Base_somente_disp!$A:$J,10,FALSE),0)</f>
        <v>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Não</v>
      </c>
      <c r="Y1509" t="str">
        <f t="shared" si="144"/>
        <v>Não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29623050</v>
      </c>
      <c r="F1510">
        <f>IFERROR(VLOOKUP(A1510,[1]Monitoramento_Base_somente_disp!$A:$J,9,FALSE),0)</f>
        <v>0</v>
      </c>
      <c r="G1510">
        <f>IFERROR(VLOOKUP(A1510,[1]Monitoramento_Base_somente_disp!$A:$J,10,FALSE),0)</f>
        <v>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Não</v>
      </c>
    </row>
    <row r="1511" spans="1:25" x14ac:dyDescent="0.25">
      <c r="A1511" s="5">
        <v>291800</v>
      </c>
      <c r="B1511">
        <f>IFERROR(VLOOKUP(A1511,[1]Monitoramento_Base_somente_disp!$A:$J,5,FALSE),0)</f>
        <v>1105617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579335</v>
      </c>
      <c r="E1511">
        <f>IFERROR(VLOOKUP(A1511,[1]Monitoramento_Base_somente_disp!$A:$J,8,FALSE),0)</f>
        <v>90752367</v>
      </c>
      <c r="F1511">
        <f>IFERROR(VLOOKUP(A1511,[1]Monitoramento_Base_somente_disp!$A:$J,9,FALSE),0)</f>
        <v>0</v>
      </c>
      <c r="G1511">
        <f>IFERROR(VLOOKUP(A1511,[1]Monitoramento_Base_somente_disp!$A:$J,10,FALSE),0)</f>
        <v>0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Não</v>
      </c>
      <c r="Y1511" t="str">
        <f t="shared" si="144"/>
        <v>Não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1764075</v>
      </c>
      <c r="F1512">
        <f>IFERROR(VLOOKUP(A1512,[1]Monitoramento_Base_somente_disp!$A:$J,9,FALSE),0)</f>
        <v>0</v>
      </c>
      <c r="G1512">
        <f>IFERROR(VLOOKUP(A1512,[1]Monitoramento_Base_somente_disp!$A:$J,10,FALSE),0)</f>
        <v>0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Não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24154</v>
      </c>
      <c r="E1513">
        <f>IFERROR(VLOOKUP(A1513,[1]Monitoramento_Base_somente_disp!$A:$J,8,FALSE),0)</f>
        <v>2857760</v>
      </c>
      <c r="F1513">
        <f>IFERROR(VLOOKUP(A1513,[1]Monitoramento_Base_somente_disp!$A:$J,9,FALSE),0)</f>
        <v>0</v>
      </c>
      <c r="G1513">
        <f>IFERROR(VLOOKUP(A1513,[1]Monitoramento_Base_somente_disp!$A:$J,10,FALSE),0)</f>
        <v>0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Não</v>
      </c>
      <c r="Y1513" t="str">
        <f t="shared" si="144"/>
        <v>Não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34172</v>
      </c>
      <c r="E1514">
        <f>IFERROR(VLOOKUP(A1514,[1]Monitoramento_Base_somente_disp!$A:$J,8,FALSE),0)</f>
        <v>9546460</v>
      </c>
      <c r="F1514">
        <f>IFERROR(VLOOKUP(A1514,[1]Monitoramento_Base_somente_disp!$A:$J,9,FALSE),0)</f>
        <v>0</v>
      </c>
      <c r="G1514">
        <f>IFERROR(VLOOKUP(A1514,[1]Monitoramento_Base_somente_disp!$A:$J,10,FALSE),0)</f>
        <v>0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Não</v>
      </c>
      <c r="Y1514" t="str">
        <f t="shared" si="144"/>
        <v>Não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15086</v>
      </c>
      <c r="E1515">
        <f>IFERROR(VLOOKUP(A1515,[1]Monitoramento_Base_somente_disp!$A:$J,8,FALSE),0)</f>
        <v>129018189</v>
      </c>
      <c r="F1515">
        <f>IFERROR(VLOOKUP(A1515,[1]Monitoramento_Base_somente_disp!$A:$J,9,FALSE),0)</f>
        <v>0</v>
      </c>
      <c r="G1515">
        <f>IFERROR(VLOOKUP(A1515,[1]Monitoramento_Base_somente_disp!$A:$J,10,FALSE),0)</f>
        <v>0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Não</v>
      </c>
      <c r="Y1515" t="str">
        <f t="shared" si="144"/>
        <v>Não</v>
      </c>
    </row>
    <row r="1516" spans="1:25" x14ac:dyDescent="0.25">
      <c r="A1516" s="5">
        <v>291840</v>
      </c>
      <c r="B1516">
        <f>IFERROR(VLOOKUP(A1516,[1]Monitoramento_Base_somente_disp!$A:$J,5,FALSE),0)</f>
        <v>939701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474090</v>
      </c>
      <c r="E1516">
        <f>IFERROR(VLOOKUP(A1516,[1]Monitoramento_Base_somente_disp!$A:$J,8,FALSE),0)</f>
        <v>139386912</v>
      </c>
      <c r="F1516">
        <f>IFERROR(VLOOKUP(A1516,[1]Monitoramento_Base_somente_disp!$A:$J,9,FALSE),0)</f>
        <v>0</v>
      </c>
      <c r="G1516">
        <f>IFERROR(VLOOKUP(A1516,[1]Monitoramento_Base_somente_disp!$A:$J,10,FALSE),0)</f>
        <v>0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Não</v>
      </c>
      <c r="Y1516" t="str">
        <f t="shared" si="144"/>
        <v>Não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23879</v>
      </c>
      <c r="E1518">
        <f>IFERROR(VLOOKUP(A1518,[1]Monitoramento_Base_somente_disp!$A:$J,8,FALSE),0)</f>
        <v>10054518</v>
      </c>
      <c r="F1518">
        <f>IFERROR(VLOOKUP(A1518,[1]Monitoramento_Base_somente_disp!$A:$J,9,FALSE),0)</f>
        <v>0</v>
      </c>
      <c r="G1518">
        <f>IFERROR(VLOOKUP(A1518,[1]Monitoramento_Base_somente_disp!$A:$J,10,FALSE),0)</f>
        <v>0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Não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26340</v>
      </c>
      <c r="E1519">
        <f>IFERROR(VLOOKUP(A1519,[1]Monitoramento_Base_somente_disp!$A:$J,8,FALSE),0)</f>
        <v>5304268</v>
      </c>
      <c r="F1519">
        <f>IFERROR(VLOOKUP(A1519,[1]Monitoramento_Base_somente_disp!$A:$J,9,FALSE),0)</f>
        <v>0</v>
      </c>
      <c r="G1519">
        <f>IFERROR(VLOOKUP(A1519,[1]Monitoramento_Base_somente_disp!$A:$J,10,FALSE),0)</f>
        <v>0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Não</v>
      </c>
      <c r="Y1519" t="str">
        <f t="shared" si="144"/>
        <v>Não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6030585</v>
      </c>
      <c r="F1520">
        <f>IFERROR(VLOOKUP(A1520,[1]Monitoramento_Base_somente_disp!$A:$J,9,FALSE),0)</f>
        <v>0</v>
      </c>
      <c r="G1520">
        <f>IFERROR(VLOOKUP(A1520,[1]Monitoramento_Base_somente_disp!$A:$J,10,FALSE),0)</f>
        <v>0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Não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27869</v>
      </c>
      <c r="E1521">
        <f>IFERROR(VLOOKUP(A1521,[1]Monitoramento_Base_somente_disp!$A:$J,8,FALSE),0)</f>
        <v>4098836</v>
      </c>
      <c r="F1521">
        <f>IFERROR(VLOOKUP(A1521,[1]Monitoramento_Base_somente_disp!$A:$J,9,FALSE),0)</f>
        <v>0</v>
      </c>
      <c r="G1521">
        <f>IFERROR(VLOOKUP(A1521,[1]Monitoramento_Base_somente_disp!$A:$J,10,FALSE),0)</f>
        <v>0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Não</v>
      </c>
      <c r="Y1521" t="str">
        <f t="shared" si="144"/>
        <v>Não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17558</v>
      </c>
      <c r="E1522">
        <f>IFERROR(VLOOKUP(A1522,[1]Monitoramento_Base_somente_disp!$A:$J,8,FALSE),0)</f>
        <v>8143690</v>
      </c>
      <c r="F1522">
        <f>IFERROR(VLOOKUP(A1522,[1]Monitoramento_Base_somente_disp!$A:$J,9,FALSE),0)</f>
        <v>0</v>
      </c>
      <c r="G1522">
        <f>IFERROR(VLOOKUP(A1522,[1]Monitoramento_Base_somente_disp!$A:$J,10,FALSE),0)</f>
        <v>0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Não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19313</v>
      </c>
      <c r="E1524">
        <f>IFERROR(VLOOKUP(A1524,[1]Monitoramento_Base_somente_disp!$A:$J,8,FALSE),0)</f>
        <v>1875515</v>
      </c>
      <c r="F1524">
        <f>IFERROR(VLOOKUP(A1524,[1]Monitoramento_Base_somente_disp!$A:$J,9,FALSE),0)</f>
        <v>0</v>
      </c>
      <c r="G1524">
        <f>IFERROR(VLOOKUP(A1524,[1]Monitoramento_Base_somente_disp!$A:$J,10,FALSE),0)</f>
        <v>0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Não</v>
      </c>
      <c r="Y1524" t="str">
        <f t="shared" si="144"/>
        <v>Não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3250</v>
      </c>
      <c r="E1525">
        <f>IFERROR(VLOOKUP(A1525,[1]Monitoramento_Base_somente_disp!$A:$J,8,FALSE),0)</f>
        <v>10128556</v>
      </c>
      <c r="F1525">
        <f>IFERROR(VLOOKUP(A1525,[1]Monitoramento_Base_somente_disp!$A:$J,9,FALSE),0)</f>
        <v>0</v>
      </c>
      <c r="G1525">
        <f>IFERROR(VLOOKUP(A1525,[1]Monitoramento_Base_somente_disp!$A:$J,10,FALSE),0)</f>
        <v>0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Não</v>
      </c>
      <c r="Y1525" t="str">
        <f t="shared" si="144"/>
        <v>Não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49098</v>
      </c>
      <c r="E1526">
        <f>IFERROR(VLOOKUP(A1526,[1]Monitoramento_Base_somente_disp!$A:$J,8,FALSE),0)</f>
        <v>6141066</v>
      </c>
      <c r="F1526">
        <f>IFERROR(VLOOKUP(A1526,[1]Monitoramento_Base_somente_disp!$A:$J,9,FALSE),0)</f>
        <v>0</v>
      </c>
      <c r="G1526">
        <f>IFERROR(VLOOKUP(A1526,[1]Monitoramento_Base_somente_disp!$A:$J,10,FALSE),0)</f>
        <v>0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Não</v>
      </c>
      <c r="Y1526" t="str">
        <f t="shared" si="144"/>
        <v>Não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12422250</v>
      </c>
      <c r="F1527">
        <f>IFERROR(VLOOKUP(A1527,[1]Monitoramento_Base_somente_disp!$A:$J,9,FALSE),0)</f>
        <v>0</v>
      </c>
      <c r="G1527">
        <f>IFERROR(VLOOKUP(A1527,[1]Monitoramento_Base_somente_disp!$A:$J,10,FALSE),0)</f>
        <v>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Não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64574</v>
      </c>
      <c r="E1528">
        <f>IFERROR(VLOOKUP(A1528,[1]Monitoramento_Base_somente_disp!$A:$J,8,FALSE),0)</f>
        <v>9744768</v>
      </c>
      <c r="F1528">
        <f>IFERROR(VLOOKUP(A1528,[1]Monitoramento_Base_somente_disp!$A:$J,9,FALSE),0)</f>
        <v>0</v>
      </c>
      <c r="G1528">
        <f>IFERROR(VLOOKUP(A1528,[1]Monitoramento_Base_somente_disp!$A:$J,10,FALSE),0)</f>
        <v>0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Não</v>
      </c>
      <c r="Y1528" t="str">
        <f t="shared" si="144"/>
        <v>Não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79436</v>
      </c>
      <c r="E1529">
        <f>IFERROR(VLOOKUP(A1529,[1]Monitoramento_Base_somente_disp!$A:$J,8,FALSE),0)</f>
        <v>205017290</v>
      </c>
      <c r="F1529">
        <f>IFERROR(VLOOKUP(A1529,[1]Monitoramento_Base_somente_disp!$A:$J,9,FALSE),0)</f>
        <v>0</v>
      </c>
      <c r="G1529">
        <f>IFERROR(VLOOKUP(A1529,[1]Monitoramento_Base_somente_disp!$A:$J,10,FALSE),0)</f>
        <v>0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Não</v>
      </c>
      <c r="Y1529" t="str">
        <f t="shared" si="144"/>
        <v>Não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30335</v>
      </c>
      <c r="E1530">
        <f>IFERROR(VLOOKUP(A1530,[1]Monitoramento_Base_somente_disp!$A:$J,8,FALSE),0)</f>
        <v>15909365</v>
      </c>
      <c r="F1530">
        <f>IFERROR(VLOOKUP(A1530,[1]Monitoramento_Base_somente_disp!$A:$J,9,FALSE),0)</f>
        <v>0</v>
      </c>
      <c r="G1530">
        <f>IFERROR(VLOOKUP(A1530,[1]Monitoramento_Base_somente_disp!$A:$J,10,FALSE),0)</f>
        <v>0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Não</v>
      </c>
      <c r="Y1530" t="str">
        <f t="shared" si="144"/>
        <v>Não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261795</v>
      </c>
      <c r="F1531">
        <f>IFERROR(VLOOKUP(A1531,[1]Monitoramento_Base_somente_disp!$A:$J,9,FALSE),0)</f>
        <v>0</v>
      </c>
      <c r="G1531">
        <f>IFERROR(VLOOKUP(A1531,[1]Monitoramento_Base_somente_disp!$A:$J,10,FALSE),0)</f>
        <v>0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Não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0</v>
      </c>
      <c r="E1532">
        <f>IFERROR(VLOOKUP(A1532,[1]Monitoramento_Base_somente_disp!$A:$J,8,FALSE),0)</f>
        <v>0</v>
      </c>
      <c r="F1532">
        <f>IFERROR(VLOOKUP(A1532,[1]Monitoramento_Base_somente_disp!$A:$J,9,FALSE),0)</f>
        <v>0</v>
      </c>
      <c r="G1532">
        <f>IFERROR(VLOOKUP(A1532,[1]Monitoramento_Base_somente_disp!$A:$J,10,FALSE),0)</f>
        <v>0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Não</v>
      </c>
      <c r="W1532" t="str">
        <f t="shared" si="142"/>
        <v>Não</v>
      </c>
      <c r="X1532" t="str">
        <f t="shared" si="143"/>
        <v>Não</v>
      </c>
      <c r="Y1532" t="str">
        <f t="shared" si="144"/>
        <v>Não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2368020</v>
      </c>
      <c r="F1533">
        <f>IFERROR(VLOOKUP(A1533,[1]Monitoramento_Base_somente_disp!$A:$J,9,FALSE),0)</f>
        <v>0</v>
      </c>
      <c r="G1533">
        <f>IFERROR(VLOOKUP(A1533,[1]Monitoramento_Base_somente_disp!$A:$J,10,FALSE),0)</f>
        <v>0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Não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34887</v>
      </c>
      <c r="E1534">
        <f>IFERROR(VLOOKUP(A1534,[1]Monitoramento_Base_somente_disp!$A:$J,8,FALSE),0)</f>
        <v>4185915</v>
      </c>
      <c r="F1534">
        <f>IFERROR(VLOOKUP(A1534,[1]Monitoramento_Base_somente_disp!$A:$J,9,FALSE),0)</f>
        <v>0</v>
      </c>
      <c r="G1534">
        <f>IFERROR(VLOOKUP(A1534,[1]Monitoramento_Base_somente_disp!$A:$J,10,FALSE),0)</f>
        <v>0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Não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554</v>
      </c>
      <c r="E1535">
        <f>IFERROR(VLOOKUP(A1535,[1]Monitoramento_Base_somente_disp!$A:$J,8,FALSE),0)</f>
        <v>944784</v>
      </c>
      <c r="F1535">
        <f>IFERROR(VLOOKUP(A1535,[1]Monitoramento_Base_somente_disp!$A:$J,9,FALSE),0)</f>
        <v>0</v>
      </c>
      <c r="G1535">
        <f>IFERROR(VLOOKUP(A1535,[1]Monitoramento_Base_somente_disp!$A:$J,10,FALSE),0)</f>
        <v>0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Sim</v>
      </c>
      <c r="W1535" t="str">
        <f t="shared" si="142"/>
        <v>Sim</v>
      </c>
      <c r="X1535" t="str">
        <f t="shared" si="143"/>
        <v>Não</v>
      </c>
      <c r="Y1535" t="str">
        <f t="shared" si="144"/>
        <v>Não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2164</v>
      </c>
      <c r="E1536">
        <f>IFERROR(VLOOKUP(A1536,[1]Monitoramento_Base_somente_disp!$A:$J,8,FALSE),0)</f>
        <v>30197552</v>
      </c>
      <c r="F1536">
        <f>IFERROR(VLOOKUP(A1536,[1]Monitoramento_Base_somente_disp!$A:$J,9,FALSE),0)</f>
        <v>0</v>
      </c>
      <c r="G1536">
        <f>IFERROR(VLOOKUP(A1536,[1]Monitoramento_Base_somente_disp!$A:$J,10,FALSE),0)</f>
        <v>0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Não</v>
      </c>
      <c r="Y1536" t="str">
        <f t="shared" si="144"/>
        <v>Não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1152495</v>
      </c>
      <c r="F1537">
        <f>IFERROR(VLOOKUP(A1537,[1]Monitoramento_Base_somente_disp!$A:$J,9,FALSE),0)</f>
        <v>0</v>
      </c>
      <c r="G1537">
        <f>IFERROR(VLOOKUP(A1537,[1]Monitoramento_Base_somente_disp!$A:$J,10,FALSE),0)</f>
        <v>0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Não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8412</v>
      </c>
      <c r="E1538">
        <f>IFERROR(VLOOKUP(A1538,[1]Monitoramento_Base_somente_disp!$A:$J,8,FALSE),0)</f>
        <v>10299887</v>
      </c>
      <c r="F1538">
        <f>IFERROR(VLOOKUP(A1538,[1]Monitoramento_Base_somente_disp!$A:$J,9,FALSE),0)</f>
        <v>0</v>
      </c>
      <c r="G1538">
        <f>IFERROR(VLOOKUP(A1538,[1]Monitoramento_Base_somente_disp!$A:$J,10,FALSE),0)</f>
        <v>0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Não</v>
      </c>
      <c r="Y1538" t="str">
        <f t="shared" si="144"/>
        <v>Não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23295885</v>
      </c>
      <c r="F1539">
        <f>IFERROR(VLOOKUP(A1539,[1]Monitoramento_Base_somente_disp!$A:$J,9,FALSE),0)</f>
        <v>0</v>
      </c>
      <c r="G1539">
        <f>IFERROR(VLOOKUP(A1539,[1]Monitoramento_Base_somente_disp!$A:$J,10,FALSE),0)</f>
        <v>0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Não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34703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21675</v>
      </c>
      <c r="E1541">
        <f>IFERROR(VLOOKUP(A1541,[1]Monitoramento_Base_somente_disp!$A:$J,8,FALSE),0)</f>
        <v>10467629</v>
      </c>
      <c r="F1541">
        <f>IFERROR(VLOOKUP(A1541,[1]Monitoramento_Base_somente_disp!$A:$J,9,FALSE),0)</f>
        <v>0</v>
      </c>
      <c r="G1541">
        <f>IFERROR(VLOOKUP(A1541,[1]Monitoramento_Base_somente_disp!$A:$J,10,FALSE),0)</f>
        <v>0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Não</v>
      </c>
      <c r="Y1541" t="str">
        <f t="shared" si="144"/>
        <v>Não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4914</v>
      </c>
      <c r="E1542">
        <f>IFERROR(VLOOKUP(A1542,[1]Monitoramento_Base_somente_disp!$A:$J,8,FALSE),0)</f>
        <v>16730830</v>
      </c>
      <c r="F1542">
        <f>IFERROR(VLOOKUP(A1542,[1]Monitoramento_Base_somente_disp!$A:$J,9,FALSE),0)</f>
        <v>0</v>
      </c>
      <c r="G1542">
        <f>IFERROR(VLOOKUP(A1542,[1]Monitoramento_Base_somente_disp!$A:$J,10,FALSE),0)</f>
        <v>0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Não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11623</v>
      </c>
      <c r="E1543">
        <f>IFERROR(VLOOKUP(A1543,[1]Monitoramento_Base_somente_disp!$A:$J,8,FALSE),0)</f>
        <v>16795128</v>
      </c>
      <c r="F1543">
        <f>IFERROR(VLOOKUP(A1543,[1]Monitoramento_Base_somente_disp!$A:$J,9,FALSE),0)</f>
        <v>0</v>
      </c>
      <c r="G1543">
        <f>IFERROR(VLOOKUP(A1543,[1]Monitoramento_Base_somente_disp!$A:$J,10,FALSE),0)</f>
        <v>0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Não</v>
      </c>
      <c r="Y1543" t="str">
        <f t="shared" si="150"/>
        <v>Não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5409</v>
      </c>
      <c r="E1544">
        <f>IFERROR(VLOOKUP(A1544,[1]Monitoramento_Base_somente_disp!$A:$J,8,FALSE),0)</f>
        <v>7427509</v>
      </c>
      <c r="F1544">
        <f>IFERROR(VLOOKUP(A1544,[1]Monitoramento_Base_somente_disp!$A:$J,9,FALSE),0)</f>
        <v>0</v>
      </c>
      <c r="G1544">
        <f>IFERROR(VLOOKUP(A1544,[1]Monitoramento_Base_somente_disp!$A:$J,10,FALSE),0)</f>
        <v>0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Não</v>
      </c>
      <c r="Y1544" t="str">
        <f t="shared" si="150"/>
        <v>Não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94332</v>
      </c>
      <c r="E1545">
        <f>IFERROR(VLOOKUP(A1545,[1]Monitoramento_Base_somente_disp!$A:$J,8,FALSE),0)</f>
        <v>7183232</v>
      </c>
      <c r="F1545">
        <f>IFERROR(VLOOKUP(A1545,[1]Monitoramento_Base_somente_disp!$A:$J,9,FALSE),0)</f>
        <v>0</v>
      </c>
      <c r="G1545">
        <f>IFERROR(VLOOKUP(A1545,[1]Monitoramento_Base_somente_disp!$A:$J,10,FALSE),0)</f>
        <v>0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Não</v>
      </c>
      <c r="Y1545" t="str">
        <f t="shared" si="150"/>
        <v>Não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12601</v>
      </c>
      <c r="E1546">
        <f>IFERROR(VLOOKUP(A1546,[1]Monitoramento_Base_somente_disp!$A:$J,8,FALSE),0)</f>
        <v>11124973</v>
      </c>
      <c r="F1546">
        <f>IFERROR(VLOOKUP(A1546,[1]Monitoramento_Base_somente_disp!$A:$J,9,FALSE),0)</f>
        <v>0</v>
      </c>
      <c r="G1546">
        <f>IFERROR(VLOOKUP(A1546,[1]Monitoramento_Base_somente_disp!$A:$J,10,FALSE),0)</f>
        <v>0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Não</v>
      </c>
      <c r="Y1546" t="str">
        <f t="shared" si="150"/>
        <v>Não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37937</v>
      </c>
      <c r="E1547">
        <f>IFERROR(VLOOKUP(A1547,[1]Monitoramento_Base_somente_disp!$A:$J,8,FALSE),0)</f>
        <v>37699181</v>
      </c>
      <c r="F1547">
        <f>IFERROR(VLOOKUP(A1547,[1]Monitoramento_Base_somente_disp!$A:$J,9,FALSE),0)</f>
        <v>0</v>
      </c>
      <c r="G1547">
        <f>IFERROR(VLOOKUP(A1547,[1]Monitoramento_Base_somente_disp!$A:$J,10,FALSE),0)</f>
        <v>0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Não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46924</v>
      </c>
      <c r="E1548">
        <f>IFERROR(VLOOKUP(A1548,[1]Monitoramento_Base_somente_disp!$A:$J,8,FALSE),0)</f>
        <v>240932858</v>
      </c>
      <c r="F1548">
        <f>IFERROR(VLOOKUP(A1548,[1]Monitoramento_Base_somente_disp!$A:$J,9,FALSE),0)</f>
        <v>0</v>
      </c>
      <c r="G1548">
        <f>IFERROR(VLOOKUP(A1548,[1]Monitoramento_Base_somente_disp!$A:$J,10,FALSE),0)</f>
        <v>0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Não</v>
      </c>
      <c r="Y1548" t="str">
        <f t="shared" si="150"/>
        <v>Não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11634602</v>
      </c>
      <c r="F1549">
        <f>IFERROR(VLOOKUP(A1549,[1]Monitoramento_Base_somente_disp!$A:$J,9,FALSE),0)</f>
        <v>0</v>
      </c>
      <c r="G1549">
        <f>IFERROR(VLOOKUP(A1549,[1]Monitoramento_Base_somente_disp!$A:$J,10,FALSE),0)</f>
        <v>0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Não</v>
      </c>
      <c r="Y1549" t="str">
        <f t="shared" si="150"/>
        <v>Não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17915850</v>
      </c>
      <c r="F1550">
        <f>IFERROR(VLOOKUP(A1550,[1]Monitoramento_Base_somente_disp!$A:$J,9,FALSE),0)</f>
        <v>0</v>
      </c>
      <c r="G1550">
        <f>IFERROR(VLOOKUP(A1550,[1]Monitoramento_Base_somente_disp!$A:$J,10,FALSE),0)</f>
        <v>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Não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11674</v>
      </c>
      <c r="E1551">
        <f>IFERROR(VLOOKUP(A1551,[1]Monitoramento_Base_somente_disp!$A:$J,8,FALSE),0)</f>
        <v>26421379</v>
      </c>
      <c r="F1551">
        <f>IFERROR(VLOOKUP(A1551,[1]Monitoramento_Base_somente_disp!$A:$J,9,FALSE),0)</f>
        <v>0</v>
      </c>
      <c r="G1551">
        <f>IFERROR(VLOOKUP(A1551,[1]Monitoramento_Base_somente_disp!$A:$J,10,FALSE),0)</f>
        <v>0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Não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6673590</v>
      </c>
      <c r="F1552">
        <f>IFERROR(VLOOKUP(A1552,[1]Monitoramento_Base_somente_disp!$A:$J,9,FALSE),0)</f>
        <v>0</v>
      </c>
      <c r="G1552">
        <f>IFERROR(VLOOKUP(A1552,[1]Monitoramento_Base_somente_disp!$A:$J,10,FALSE),0)</f>
        <v>0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Não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1935</v>
      </c>
      <c r="E1553">
        <f>IFERROR(VLOOKUP(A1553,[1]Monitoramento_Base_somente_disp!$A:$J,8,FALSE),0)</f>
        <v>16635170</v>
      </c>
      <c r="F1553">
        <f>IFERROR(VLOOKUP(A1553,[1]Monitoramento_Base_somente_disp!$A:$J,9,FALSE),0)</f>
        <v>0</v>
      </c>
      <c r="G1553">
        <f>IFERROR(VLOOKUP(A1553,[1]Monitoramento_Base_somente_disp!$A:$J,10,FALSE),0)</f>
        <v>0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Não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4581</v>
      </c>
      <c r="E1554">
        <f>IFERROR(VLOOKUP(A1554,[1]Monitoramento_Base_somente_disp!$A:$J,8,FALSE),0)</f>
        <v>60628172</v>
      </c>
      <c r="F1554">
        <f>IFERROR(VLOOKUP(A1554,[1]Monitoramento_Base_somente_disp!$A:$J,9,FALSE),0)</f>
        <v>0</v>
      </c>
      <c r="G1554">
        <f>IFERROR(VLOOKUP(A1554,[1]Monitoramento_Base_somente_disp!$A:$J,10,FALSE),0)</f>
        <v>0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Não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938775</v>
      </c>
      <c r="F1555">
        <f>IFERROR(VLOOKUP(A1555,[1]Monitoramento_Base_somente_disp!$A:$J,9,FALSE),0)</f>
        <v>0</v>
      </c>
      <c r="G1555">
        <f>IFERROR(VLOOKUP(A1555,[1]Monitoramento_Base_somente_disp!$A:$J,10,FALSE),0)</f>
        <v>0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Não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5720</v>
      </c>
      <c r="E1556">
        <f>IFERROR(VLOOKUP(A1556,[1]Monitoramento_Base_somente_disp!$A:$J,8,FALSE),0)</f>
        <v>1496309</v>
      </c>
      <c r="F1556">
        <f>IFERROR(VLOOKUP(A1556,[1]Monitoramento_Base_somente_disp!$A:$J,9,FALSE),0)</f>
        <v>0</v>
      </c>
      <c r="G1556">
        <f>IFERROR(VLOOKUP(A1556,[1]Monitoramento_Base_somente_disp!$A:$J,10,FALSE),0)</f>
        <v>0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Não</v>
      </c>
      <c r="Y1556" t="str">
        <f t="shared" si="150"/>
        <v>Não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9664155</v>
      </c>
      <c r="F1557">
        <f>IFERROR(VLOOKUP(A1557,[1]Monitoramento_Base_somente_disp!$A:$J,9,FALSE),0)</f>
        <v>0</v>
      </c>
      <c r="G1557">
        <f>IFERROR(VLOOKUP(A1557,[1]Monitoramento_Base_somente_disp!$A:$J,10,FALSE),0)</f>
        <v>0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Não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10565445</v>
      </c>
      <c r="F1558">
        <f>IFERROR(VLOOKUP(A1558,[1]Monitoramento_Base_somente_disp!$A:$J,9,FALSE),0)</f>
        <v>0</v>
      </c>
      <c r="G1558">
        <f>IFERROR(VLOOKUP(A1558,[1]Monitoramento_Base_somente_disp!$A:$J,10,FALSE),0)</f>
        <v>0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>
        <f>IFERROR(VLOOKUP(A1558,[3]Sheet1!$A:$G,2,FALSE),0)</f>
        <v>35146</v>
      </c>
      <c r="O1558">
        <f>IFERROR(VLOOKUP(A1558,[3]Sheet1!$A:$G,3,FALSE),0)</f>
        <v>837353</v>
      </c>
      <c r="P1558">
        <f>IFERROR(VLOOKUP(A1558,[3]Sheet1!$A:$G,4,FALSE),0)</f>
        <v>0</v>
      </c>
      <c r="Q1558">
        <f>IFERROR(VLOOKUP(A1558,[3]Sheet1!$A:$G,5,FALSE),0)</f>
        <v>0</v>
      </c>
      <c r="R1558">
        <f>IFERROR(VLOOKUP(A1558,[3]Sheet1!$A:$G,6,FALSE),0)</f>
        <v>0</v>
      </c>
      <c r="S1558">
        <f>IFERROR(VLOOKUP(A1558,[3]Sheet1!$A:$G,7,FALSE),0)</f>
        <v>0</v>
      </c>
      <c r="T1558" t="str">
        <f t="shared" si="145"/>
        <v>Sim</v>
      </c>
      <c r="U1558" t="str">
        <f t="shared" si="146"/>
        <v>Sim</v>
      </c>
      <c r="V1558" t="str">
        <f t="shared" si="147"/>
        <v>Não</v>
      </c>
      <c r="W1558" t="str">
        <f t="shared" si="148"/>
        <v>Sim</v>
      </c>
      <c r="X1558" t="str">
        <f t="shared" si="149"/>
        <v>Não</v>
      </c>
      <c r="Y1558" t="str">
        <f t="shared" si="150"/>
        <v>Não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8908</v>
      </c>
      <c r="E1559">
        <f>IFERROR(VLOOKUP(A1559,[1]Monitoramento_Base_somente_disp!$A:$J,8,FALSE),0)</f>
        <v>38780073</v>
      </c>
      <c r="F1559">
        <f>IFERROR(VLOOKUP(A1559,[1]Monitoramento_Base_somente_disp!$A:$J,9,FALSE),0)</f>
        <v>0</v>
      </c>
      <c r="G1559">
        <f>IFERROR(VLOOKUP(A1559,[1]Monitoramento_Base_somente_disp!$A:$J,10,FALSE),0)</f>
        <v>0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Não</v>
      </c>
      <c r="Y1559" t="str">
        <f t="shared" si="150"/>
        <v>Não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25598</v>
      </c>
      <c r="E1560">
        <f>IFERROR(VLOOKUP(A1560,[1]Monitoramento_Base_somente_disp!$A:$J,8,FALSE),0)</f>
        <v>4149263</v>
      </c>
      <c r="F1560">
        <f>IFERROR(VLOOKUP(A1560,[1]Monitoramento_Base_somente_disp!$A:$J,9,FALSE),0)</f>
        <v>0</v>
      </c>
      <c r="G1560">
        <f>IFERROR(VLOOKUP(A1560,[1]Monitoramento_Base_somente_disp!$A:$J,10,FALSE),0)</f>
        <v>0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Não</v>
      </c>
      <c r="Y1560" t="str">
        <f t="shared" si="150"/>
        <v>Não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632730</v>
      </c>
      <c r="F1561">
        <f>IFERROR(VLOOKUP(A1561,[1]Monitoramento_Base_somente_disp!$A:$J,9,FALSE),0)</f>
        <v>0</v>
      </c>
      <c r="G1561">
        <f>IFERROR(VLOOKUP(A1561,[1]Monitoramento_Base_somente_disp!$A:$J,10,FALSE),0)</f>
        <v>0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Não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3486021</v>
      </c>
      <c r="F1562">
        <f>IFERROR(VLOOKUP(A1562,[1]Monitoramento_Base_somente_disp!$A:$J,9,FALSE),0)</f>
        <v>0</v>
      </c>
      <c r="G1562">
        <f>IFERROR(VLOOKUP(A1562,[1]Monitoramento_Base_somente_disp!$A:$J,10,FALSE),0)</f>
        <v>0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Não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2454045</v>
      </c>
      <c r="F1564">
        <f>IFERROR(VLOOKUP(A1564,[1]Monitoramento_Base_somente_disp!$A:$J,9,FALSE),0)</f>
        <v>0</v>
      </c>
      <c r="G1564">
        <f>IFERROR(VLOOKUP(A1564,[1]Monitoramento_Base_somente_disp!$A:$J,10,FALSE),0)</f>
        <v>0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Não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15402405</v>
      </c>
      <c r="F1566">
        <f>IFERROR(VLOOKUP(A1566,[1]Monitoramento_Base_somente_disp!$A:$J,9,FALSE),0)</f>
        <v>0</v>
      </c>
      <c r="G1566">
        <f>IFERROR(VLOOKUP(A1566,[1]Monitoramento_Base_somente_disp!$A:$J,10,FALSE),0)</f>
        <v>0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Não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3033</v>
      </c>
      <c r="E1568">
        <f>IFERROR(VLOOKUP(A1568,[1]Monitoramento_Base_somente_disp!$A:$J,8,FALSE),0)</f>
        <v>21130847</v>
      </c>
      <c r="F1568">
        <f>IFERROR(VLOOKUP(A1568,[1]Monitoramento_Base_somente_disp!$A:$J,9,FALSE),0)</f>
        <v>0</v>
      </c>
      <c r="G1568">
        <f>IFERROR(VLOOKUP(A1568,[1]Monitoramento_Base_somente_disp!$A:$J,10,FALSE),0)</f>
        <v>0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Não</v>
      </c>
      <c r="Y1568" t="str">
        <f t="shared" si="150"/>
        <v>Não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32647</v>
      </c>
      <c r="E1569">
        <f>IFERROR(VLOOKUP(A1569,[1]Monitoramento_Base_somente_disp!$A:$J,8,FALSE),0)</f>
        <v>9996647</v>
      </c>
      <c r="F1569">
        <f>IFERROR(VLOOKUP(A1569,[1]Monitoramento_Base_somente_disp!$A:$J,9,FALSE),0)</f>
        <v>0</v>
      </c>
      <c r="G1569">
        <f>IFERROR(VLOOKUP(A1569,[1]Monitoramento_Base_somente_disp!$A:$J,10,FALSE),0)</f>
        <v>0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Não</v>
      </c>
      <c r="Y1569" t="str">
        <f t="shared" si="150"/>
        <v>Não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4050</v>
      </c>
      <c r="F1570">
        <f>IFERROR(VLOOKUP(A1570,[1]Monitoramento_Base_somente_disp!$A:$J,9,FALSE),0)</f>
        <v>0</v>
      </c>
      <c r="G1570">
        <f>IFERROR(VLOOKUP(A1570,[1]Monitoramento_Base_somente_disp!$A:$J,10,FALSE),0)</f>
        <v>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Não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2617</v>
      </c>
      <c r="E1571">
        <f>IFERROR(VLOOKUP(A1571,[1]Monitoramento_Base_somente_disp!$A:$J,8,FALSE),0)</f>
        <v>1898099</v>
      </c>
      <c r="F1571">
        <f>IFERROR(VLOOKUP(A1571,[1]Monitoramento_Base_somente_disp!$A:$J,9,FALSE),0)</f>
        <v>0</v>
      </c>
      <c r="G1571">
        <f>IFERROR(VLOOKUP(A1571,[1]Monitoramento_Base_somente_disp!$A:$J,10,FALSE),0)</f>
        <v>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Não</v>
      </c>
      <c r="Y1571" t="str">
        <f t="shared" si="150"/>
        <v>Não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14859510</v>
      </c>
      <c r="F1572">
        <f>IFERROR(VLOOKUP(A1572,[1]Monitoramento_Base_somente_disp!$A:$J,9,FALSE),0)</f>
        <v>0</v>
      </c>
      <c r="G1572">
        <f>IFERROR(VLOOKUP(A1572,[1]Monitoramento_Base_somente_disp!$A:$J,10,FALSE),0)</f>
        <v>0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Não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34151</v>
      </c>
      <c r="E1573">
        <f>IFERROR(VLOOKUP(A1573,[1]Monitoramento_Base_somente_disp!$A:$J,8,FALSE),0)</f>
        <v>4305945</v>
      </c>
      <c r="F1573">
        <f>IFERROR(VLOOKUP(A1573,[1]Monitoramento_Base_somente_disp!$A:$J,9,FALSE),0)</f>
        <v>0</v>
      </c>
      <c r="G1573">
        <f>IFERROR(VLOOKUP(A1573,[1]Monitoramento_Base_somente_disp!$A:$J,10,FALSE),0)</f>
        <v>0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Não</v>
      </c>
      <c r="Y1573" t="str">
        <f t="shared" si="150"/>
        <v>Não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16519740</v>
      </c>
      <c r="F1574">
        <f>IFERROR(VLOOKUP(A1574,[1]Monitoramento_Base_somente_disp!$A:$J,9,FALSE),0)</f>
        <v>0</v>
      </c>
      <c r="G1574">
        <f>IFERROR(VLOOKUP(A1574,[1]Monitoramento_Base_somente_disp!$A:$J,10,FALSE),0)</f>
        <v>0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Não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896628060</v>
      </c>
      <c r="F1575">
        <f>IFERROR(VLOOKUP(A1575,[1]Monitoramento_Base_somente_disp!$A:$J,9,FALSE),0)</f>
        <v>0</v>
      </c>
      <c r="G1575">
        <f>IFERROR(VLOOKUP(A1575,[1]Monitoramento_Base_somente_disp!$A:$J,10,FALSE),0)</f>
        <v>0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Não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21957825</v>
      </c>
      <c r="F1576">
        <f>IFERROR(VLOOKUP(A1576,[1]Monitoramento_Base_somente_disp!$A:$J,9,FALSE),0)</f>
        <v>0</v>
      </c>
      <c r="G1576">
        <f>IFERROR(VLOOKUP(A1576,[1]Monitoramento_Base_somente_disp!$A:$J,10,FALSE),0)</f>
        <v>0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Não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11663</v>
      </c>
      <c r="E1577">
        <f>IFERROR(VLOOKUP(A1577,[1]Monitoramento_Base_somente_disp!$A:$J,8,FALSE),0)</f>
        <v>6906965</v>
      </c>
      <c r="F1577">
        <f>IFERROR(VLOOKUP(A1577,[1]Monitoramento_Base_somente_disp!$A:$J,9,FALSE),0)</f>
        <v>0</v>
      </c>
      <c r="G1577">
        <f>IFERROR(VLOOKUP(A1577,[1]Monitoramento_Base_somente_disp!$A:$J,10,FALSE),0)</f>
        <v>0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Não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19513140</v>
      </c>
      <c r="F1578">
        <f>IFERROR(VLOOKUP(A1578,[1]Monitoramento_Base_somente_disp!$A:$J,9,FALSE),0)</f>
        <v>0</v>
      </c>
      <c r="G1578">
        <f>IFERROR(VLOOKUP(A1578,[1]Monitoramento_Base_somente_disp!$A:$J,10,FALSE),0)</f>
        <v>0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Não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55401480</v>
      </c>
      <c r="F1579">
        <f>IFERROR(VLOOKUP(A1579,[1]Monitoramento_Base_somente_disp!$A:$J,9,FALSE),0)</f>
        <v>0</v>
      </c>
      <c r="G1579">
        <f>IFERROR(VLOOKUP(A1579,[1]Monitoramento_Base_somente_disp!$A:$J,10,FALSE),0)</f>
        <v>0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Não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210</v>
      </c>
      <c r="E1581">
        <f>IFERROR(VLOOKUP(A1581,[1]Monitoramento_Base_somente_disp!$A:$J,8,FALSE),0)</f>
        <v>24201855</v>
      </c>
      <c r="F1581">
        <f>IFERROR(VLOOKUP(A1581,[1]Monitoramento_Base_somente_disp!$A:$J,9,FALSE),0)</f>
        <v>0</v>
      </c>
      <c r="G1581">
        <f>IFERROR(VLOOKUP(A1581,[1]Monitoramento_Base_somente_disp!$A:$J,10,FALSE),0)</f>
        <v>0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Não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30361</v>
      </c>
      <c r="E1582">
        <f>IFERROR(VLOOKUP(A1582,[1]Monitoramento_Base_somente_disp!$A:$J,8,FALSE),0)</f>
        <v>9523452</v>
      </c>
      <c r="F1582">
        <f>IFERROR(VLOOKUP(A1582,[1]Monitoramento_Base_somente_disp!$A:$J,9,FALSE),0)</f>
        <v>0</v>
      </c>
      <c r="G1582">
        <f>IFERROR(VLOOKUP(A1582,[1]Monitoramento_Base_somente_disp!$A:$J,10,FALSE),0)</f>
        <v>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Não</v>
      </c>
      <c r="Y1582" t="str">
        <f t="shared" si="150"/>
        <v>Não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19755</v>
      </c>
      <c r="E1584">
        <f>IFERROR(VLOOKUP(A1584,[1]Monitoramento_Base_somente_disp!$A:$J,8,FALSE),0)</f>
        <v>9112234</v>
      </c>
      <c r="F1584">
        <f>IFERROR(VLOOKUP(A1584,[1]Monitoramento_Base_somente_disp!$A:$J,9,FALSE),0)</f>
        <v>0</v>
      </c>
      <c r="G1584">
        <f>IFERROR(VLOOKUP(A1584,[1]Monitoramento_Base_somente_disp!$A:$J,10,FALSE),0)</f>
        <v>0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Não</v>
      </c>
      <c r="Y1584" t="str">
        <f t="shared" si="150"/>
        <v>Não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30032</v>
      </c>
      <c r="E1585">
        <f>IFERROR(VLOOKUP(A1585,[1]Monitoramento_Base_somente_disp!$A:$J,8,FALSE),0)</f>
        <v>4721402</v>
      </c>
      <c r="F1585">
        <f>IFERROR(VLOOKUP(A1585,[1]Monitoramento_Base_somente_disp!$A:$J,9,FALSE),0)</f>
        <v>0</v>
      </c>
      <c r="G1585">
        <f>IFERROR(VLOOKUP(A1585,[1]Monitoramento_Base_somente_disp!$A:$J,10,FALSE),0)</f>
        <v>0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Não</v>
      </c>
      <c r="Y1585" t="str">
        <f t="shared" si="150"/>
        <v>Não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19133850</v>
      </c>
      <c r="F1586">
        <f>IFERROR(VLOOKUP(A1586,[1]Monitoramento_Base_somente_disp!$A:$J,9,FALSE),0)</f>
        <v>0</v>
      </c>
      <c r="G1586">
        <f>IFERROR(VLOOKUP(A1586,[1]Monitoramento_Base_somente_disp!$A:$J,10,FALSE),0)</f>
        <v>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Não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60862</v>
      </c>
      <c r="E1587">
        <f>IFERROR(VLOOKUP(A1587,[1]Monitoramento_Base_somente_disp!$A:$J,8,FALSE),0)</f>
        <v>6307073</v>
      </c>
      <c r="F1587">
        <f>IFERROR(VLOOKUP(A1587,[1]Monitoramento_Base_somente_disp!$A:$J,9,FALSE),0)</f>
        <v>0</v>
      </c>
      <c r="G1587">
        <f>IFERROR(VLOOKUP(A1587,[1]Monitoramento_Base_somente_disp!$A:$J,10,FALSE),0)</f>
        <v>0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Não</v>
      </c>
      <c r="Y1587" t="str">
        <f t="shared" si="150"/>
        <v>Não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90694</v>
      </c>
      <c r="E1588">
        <f>IFERROR(VLOOKUP(A1588,[1]Monitoramento_Base_somente_disp!$A:$J,8,FALSE),0)</f>
        <v>25371450</v>
      </c>
      <c r="F1588">
        <f>IFERROR(VLOOKUP(A1588,[1]Monitoramento_Base_somente_disp!$A:$J,9,FALSE),0)</f>
        <v>0</v>
      </c>
      <c r="G1588">
        <f>IFERROR(VLOOKUP(A1588,[1]Monitoramento_Base_somente_disp!$A:$J,10,FALSE),0)</f>
        <v>0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Não</v>
      </c>
      <c r="Y1588" t="str">
        <f t="shared" si="150"/>
        <v>Não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19805</v>
      </c>
      <c r="E1589">
        <f>IFERROR(VLOOKUP(A1589,[1]Monitoramento_Base_somente_disp!$A:$J,8,FALSE),0)</f>
        <v>24913227</v>
      </c>
      <c r="F1589">
        <f>IFERROR(VLOOKUP(A1589,[1]Monitoramento_Base_somente_disp!$A:$J,9,FALSE),0)</f>
        <v>0</v>
      </c>
      <c r="G1589">
        <f>IFERROR(VLOOKUP(A1589,[1]Monitoramento_Base_somente_disp!$A:$J,10,FALSE),0)</f>
        <v>0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Não</v>
      </c>
      <c r="Y1589" t="str">
        <f t="shared" si="150"/>
        <v>Não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65282</v>
      </c>
      <c r="E1590">
        <f>IFERROR(VLOOKUP(A1590,[1]Monitoramento_Base_somente_disp!$A:$J,8,FALSE),0)</f>
        <v>115137689</v>
      </c>
      <c r="F1590">
        <f>IFERROR(VLOOKUP(A1590,[1]Monitoramento_Base_somente_disp!$A:$J,9,FALSE),0)</f>
        <v>0</v>
      </c>
      <c r="G1590">
        <f>IFERROR(VLOOKUP(A1590,[1]Monitoramento_Base_somente_disp!$A:$J,10,FALSE),0)</f>
        <v>0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Não</v>
      </c>
      <c r="Y1590" t="str">
        <f t="shared" si="150"/>
        <v>Não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9624300</v>
      </c>
      <c r="F1591">
        <f>IFERROR(VLOOKUP(A1591,[1]Monitoramento_Base_somente_disp!$A:$J,9,FALSE),0)</f>
        <v>0</v>
      </c>
      <c r="G1591">
        <f>IFERROR(VLOOKUP(A1591,[1]Monitoramento_Base_somente_disp!$A:$J,10,FALSE),0)</f>
        <v>0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Não</v>
      </c>
      <c r="Y1591" t="str">
        <f t="shared" si="150"/>
        <v>Não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2694000</v>
      </c>
      <c r="F1592">
        <f>IFERROR(VLOOKUP(A1592,[1]Monitoramento_Base_somente_disp!$A:$J,9,FALSE),0)</f>
        <v>0</v>
      </c>
      <c r="G1592">
        <f>IFERROR(VLOOKUP(A1592,[1]Monitoramento_Base_somente_disp!$A:$J,10,FALSE),0)</f>
        <v>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Não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6647</v>
      </c>
      <c r="E1593">
        <f>IFERROR(VLOOKUP(A1593,[1]Monitoramento_Base_somente_disp!$A:$J,8,FALSE),0)</f>
        <v>29526777</v>
      </c>
      <c r="F1593">
        <f>IFERROR(VLOOKUP(A1593,[1]Monitoramento_Base_somente_disp!$A:$J,9,FALSE),0)</f>
        <v>0</v>
      </c>
      <c r="G1593">
        <f>IFERROR(VLOOKUP(A1593,[1]Monitoramento_Base_somente_disp!$A:$J,10,FALSE),0)</f>
        <v>0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Não</v>
      </c>
      <c r="Y1593" t="str">
        <f t="shared" si="150"/>
        <v>Não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5386620</v>
      </c>
      <c r="F1594">
        <f>IFERROR(VLOOKUP(A1594,[1]Monitoramento_Base_somente_disp!$A:$J,9,FALSE),0)</f>
        <v>0</v>
      </c>
      <c r="G1594">
        <f>IFERROR(VLOOKUP(A1594,[1]Monitoramento_Base_somente_disp!$A:$J,10,FALSE),0)</f>
        <v>0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Não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13342</v>
      </c>
      <c r="E1595">
        <f>IFERROR(VLOOKUP(A1595,[1]Monitoramento_Base_somente_disp!$A:$J,8,FALSE),0)</f>
        <v>8632153</v>
      </c>
      <c r="F1595">
        <f>IFERROR(VLOOKUP(A1595,[1]Monitoramento_Base_somente_disp!$A:$J,9,FALSE),0)</f>
        <v>0</v>
      </c>
      <c r="G1595">
        <f>IFERROR(VLOOKUP(A1595,[1]Monitoramento_Base_somente_disp!$A:$J,10,FALSE),0)</f>
        <v>0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Não</v>
      </c>
      <c r="Y1595" t="str">
        <f t="shared" si="150"/>
        <v>Não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227</v>
      </c>
      <c r="E1596">
        <f>IFERROR(VLOOKUP(A1596,[1]Monitoramento_Base_somente_disp!$A:$J,8,FALSE),0)</f>
        <v>71121424</v>
      </c>
      <c r="F1596">
        <f>IFERROR(VLOOKUP(A1596,[1]Monitoramento_Base_somente_disp!$A:$J,9,FALSE),0)</f>
        <v>0</v>
      </c>
      <c r="G1596">
        <f>IFERROR(VLOOKUP(A1596,[1]Monitoramento_Base_somente_disp!$A:$J,10,FALSE),0)</f>
        <v>0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Não</v>
      </c>
      <c r="Y1596" t="str">
        <f t="shared" si="150"/>
        <v>Não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44512</v>
      </c>
      <c r="E1597">
        <f>IFERROR(VLOOKUP(A1597,[1]Monitoramento_Base_somente_disp!$A:$J,8,FALSE),0)</f>
        <v>15313396</v>
      </c>
      <c r="F1597">
        <f>IFERROR(VLOOKUP(A1597,[1]Monitoramento_Base_somente_disp!$A:$J,9,FALSE),0)</f>
        <v>0</v>
      </c>
      <c r="G1597">
        <f>IFERROR(VLOOKUP(A1597,[1]Monitoramento_Base_somente_disp!$A:$J,10,FALSE),0)</f>
        <v>0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Não</v>
      </c>
      <c r="Y1597" t="str">
        <f t="shared" si="150"/>
        <v>Não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38446654</v>
      </c>
      <c r="F1598">
        <f>IFERROR(VLOOKUP(A1598,[1]Monitoramento_Base_somente_disp!$A:$J,9,FALSE),0)</f>
        <v>0</v>
      </c>
      <c r="G1598">
        <f>IFERROR(VLOOKUP(A1598,[1]Monitoramento_Base_somente_disp!$A:$J,10,FALSE),0)</f>
        <v>0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Não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86946</v>
      </c>
      <c r="E1599">
        <f>IFERROR(VLOOKUP(A1599,[1]Monitoramento_Base_somente_disp!$A:$J,8,FALSE),0)</f>
        <v>1969078103</v>
      </c>
      <c r="F1599">
        <f>IFERROR(VLOOKUP(A1599,[1]Monitoramento_Base_somente_disp!$A:$J,9,FALSE),0)</f>
        <v>0</v>
      </c>
      <c r="G1599">
        <f>IFERROR(VLOOKUP(A1599,[1]Monitoramento_Base_somente_disp!$A:$J,10,FALSE),0)</f>
        <v>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Não</v>
      </c>
      <c r="Y1599" t="str">
        <f t="shared" si="150"/>
        <v>Não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10338470</v>
      </c>
      <c r="F1600">
        <f>IFERROR(VLOOKUP(A1600,[1]Monitoramento_Base_somente_disp!$A:$J,9,FALSE),0)</f>
        <v>0</v>
      </c>
      <c r="G1600">
        <f>IFERROR(VLOOKUP(A1600,[1]Monitoramento_Base_somente_disp!$A:$J,10,FALSE),0)</f>
        <v>0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Não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86813370</v>
      </c>
      <c r="F1601">
        <f>IFERROR(VLOOKUP(A1601,[1]Monitoramento_Base_somente_disp!$A:$J,9,FALSE),0)</f>
        <v>0</v>
      </c>
      <c r="G1601">
        <f>IFERROR(VLOOKUP(A1601,[1]Monitoramento_Base_somente_disp!$A:$J,10,FALSE),0)</f>
        <v>0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Não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1020975</v>
      </c>
      <c r="F1602">
        <f>IFERROR(VLOOKUP(A1602,[1]Monitoramento_Base_somente_disp!$A:$J,9,FALSE),0)</f>
        <v>0</v>
      </c>
      <c r="G1602">
        <f>IFERROR(VLOOKUP(A1602,[1]Monitoramento_Base_somente_disp!$A:$J,10,FALSE),0)</f>
        <v>0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Não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>
        <f>IFERROR(VLOOKUP(A1603,[3]Sheet1!$A:$G,2,FALSE),0)</f>
        <v>200223</v>
      </c>
      <c r="O1603">
        <f>IFERROR(VLOOKUP(A1603,[3]Sheet1!$A:$G,3,FALSE),0)</f>
        <v>1033267</v>
      </c>
      <c r="P1603">
        <f>IFERROR(VLOOKUP(A1603,[3]Sheet1!$A:$G,4,FALSE),0)</f>
        <v>0</v>
      </c>
      <c r="Q1603">
        <f>IFERROR(VLOOKUP(A1603,[3]Sheet1!$A:$G,5,FALSE),0)</f>
        <v>0</v>
      </c>
      <c r="R1603">
        <f>IFERROR(VLOOKUP(A1603,[3]Sheet1!$A:$G,6,FALSE),0)</f>
        <v>0</v>
      </c>
      <c r="S1603">
        <f>IFERROR(VLOOKUP(A1603,[3]Sheet1!$A:$G,7,FALSE),0)</f>
        <v>0</v>
      </c>
      <c r="T1603" t="str">
        <f t="shared" si="145"/>
        <v>Sim</v>
      </c>
      <c r="U1603" t="str">
        <f t="shared" si="146"/>
        <v>Sim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710</v>
      </c>
      <c r="E1604">
        <f>IFERROR(VLOOKUP(A1604,[1]Monitoramento_Base_somente_disp!$A:$J,8,FALSE),0)</f>
        <v>1636690</v>
      </c>
      <c r="F1604">
        <f>IFERROR(VLOOKUP(A1604,[1]Monitoramento_Base_somente_disp!$A:$J,9,FALSE),0)</f>
        <v>0</v>
      </c>
      <c r="G1604">
        <f>IFERROR(VLOOKUP(A1604,[1]Monitoramento_Base_somente_disp!$A:$J,10,FALSE),0)</f>
        <v>0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Sim</v>
      </c>
      <c r="W1604" t="str">
        <f t="shared" si="148"/>
        <v>Sim</v>
      </c>
      <c r="X1604" t="str">
        <f t="shared" si="149"/>
        <v>Não</v>
      </c>
      <c r="Y1604" t="str">
        <f t="shared" si="150"/>
        <v>Não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8778225</v>
      </c>
      <c r="F1605">
        <f>IFERROR(VLOOKUP(A1605,[1]Monitoramento_Base_somente_disp!$A:$J,9,FALSE),0)</f>
        <v>0</v>
      </c>
      <c r="G1605">
        <f>IFERROR(VLOOKUP(A1605,[1]Monitoramento_Base_somente_disp!$A:$J,10,FALSE),0)</f>
        <v>0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Não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2162490</v>
      </c>
      <c r="F1606">
        <f>IFERROR(VLOOKUP(A1606,[1]Monitoramento_Base_somente_disp!$A:$J,9,FALSE),0)</f>
        <v>0</v>
      </c>
      <c r="G1606">
        <f>IFERROR(VLOOKUP(A1606,[1]Monitoramento_Base_somente_disp!$A:$J,10,FALSE),0)</f>
        <v>0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Não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56509</v>
      </c>
      <c r="E1607">
        <f>IFERROR(VLOOKUP(A1607,[1]Monitoramento_Base_somente_disp!$A:$J,8,FALSE),0)</f>
        <v>105383871</v>
      </c>
      <c r="F1607">
        <f>IFERROR(VLOOKUP(A1607,[1]Monitoramento_Base_somente_disp!$A:$J,9,FALSE),0)</f>
        <v>0</v>
      </c>
      <c r="G1607">
        <f>IFERROR(VLOOKUP(A1607,[1]Monitoramento_Base_somente_disp!$A:$J,10,FALSE),0)</f>
        <v>0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Não</v>
      </c>
      <c r="Y1607" t="str">
        <f t="shared" si="156"/>
        <v>Não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12354945</v>
      </c>
      <c r="F1608">
        <f>IFERROR(VLOOKUP(A1608,[1]Monitoramento_Base_somente_disp!$A:$J,9,FALSE),0)</f>
        <v>0</v>
      </c>
      <c r="G1608">
        <f>IFERROR(VLOOKUP(A1608,[1]Monitoramento_Base_somente_disp!$A:$J,10,FALSE),0)</f>
        <v>0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Não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62076</v>
      </c>
      <c r="E1609">
        <f>IFERROR(VLOOKUP(A1609,[1]Monitoramento_Base_somente_disp!$A:$J,8,FALSE),0)</f>
        <v>10912361</v>
      </c>
      <c r="F1609">
        <f>IFERROR(VLOOKUP(A1609,[1]Monitoramento_Base_somente_disp!$A:$J,9,FALSE),0)</f>
        <v>0</v>
      </c>
      <c r="G1609">
        <f>IFERROR(VLOOKUP(A1609,[1]Monitoramento_Base_somente_disp!$A:$J,10,FALSE),0)</f>
        <v>0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Não</v>
      </c>
      <c r="Y1609" t="str">
        <f t="shared" si="156"/>
        <v>Não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2272260</v>
      </c>
      <c r="F1610">
        <f>IFERROR(VLOOKUP(A1610,[1]Monitoramento_Base_somente_disp!$A:$J,9,FALSE),0)</f>
        <v>0</v>
      </c>
      <c r="G1610">
        <f>IFERROR(VLOOKUP(A1610,[1]Monitoramento_Base_somente_disp!$A:$J,10,FALSE),0)</f>
        <v>0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>
        <f>IFERROR(VLOOKUP(A1610,[3]Sheet1!$A:$G,2,FALSE),0)</f>
        <v>108597</v>
      </c>
      <c r="O1610">
        <f>IFERROR(VLOOKUP(A1610,[3]Sheet1!$A:$G,3,FALSE),0)</f>
        <v>155890</v>
      </c>
      <c r="P1610">
        <f>IFERROR(VLOOKUP(A1610,[3]Sheet1!$A:$G,4,FALSE),0)</f>
        <v>0</v>
      </c>
      <c r="Q1610">
        <f>IFERROR(VLOOKUP(A1610,[3]Sheet1!$A:$G,5,FALSE),0)</f>
        <v>0</v>
      </c>
      <c r="R1610">
        <f>IFERROR(VLOOKUP(A1610,[3]Sheet1!$A:$G,6,FALSE),0)</f>
        <v>0</v>
      </c>
      <c r="S1610">
        <f>IFERROR(VLOOKUP(A1610,[3]Sheet1!$A:$G,7,FALSE),0)</f>
        <v>0</v>
      </c>
      <c r="T1610" t="str">
        <f t="shared" si="151"/>
        <v>Sim</v>
      </c>
      <c r="U1610" t="str">
        <f t="shared" si="152"/>
        <v>Sim</v>
      </c>
      <c r="V1610" t="str">
        <f t="shared" si="153"/>
        <v>Não</v>
      </c>
      <c r="W1610" t="str">
        <f t="shared" si="154"/>
        <v>Sim</v>
      </c>
      <c r="X1610" t="str">
        <f t="shared" si="155"/>
        <v>Não</v>
      </c>
      <c r="Y1610" t="str">
        <f t="shared" si="156"/>
        <v>Não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19654</v>
      </c>
      <c r="E1611">
        <f>IFERROR(VLOOKUP(A1611,[1]Monitoramento_Base_somente_disp!$A:$J,8,FALSE),0)</f>
        <v>27860461</v>
      </c>
      <c r="F1611">
        <f>IFERROR(VLOOKUP(A1611,[1]Monitoramento_Base_somente_disp!$A:$J,9,FALSE),0)</f>
        <v>0</v>
      </c>
      <c r="G1611">
        <f>IFERROR(VLOOKUP(A1611,[1]Monitoramento_Base_somente_disp!$A:$J,10,FALSE),0)</f>
        <v>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Não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4251690</v>
      </c>
      <c r="F1612">
        <f>IFERROR(VLOOKUP(A1612,[1]Monitoramento_Base_somente_disp!$A:$J,9,FALSE),0)</f>
        <v>0</v>
      </c>
      <c r="G1612">
        <f>IFERROR(VLOOKUP(A1612,[1]Monitoramento_Base_somente_disp!$A:$J,10,FALSE),0)</f>
        <v>0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Não</v>
      </c>
      <c r="Y1612" t="str">
        <f t="shared" si="156"/>
        <v>Não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27408</v>
      </c>
      <c r="E1613">
        <f>IFERROR(VLOOKUP(A1613,[1]Monitoramento_Base_somente_disp!$A:$J,8,FALSE),0)</f>
        <v>30487104</v>
      </c>
      <c r="F1613">
        <f>IFERROR(VLOOKUP(A1613,[1]Monitoramento_Base_somente_disp!$A:$J,9,FALSE),0)</f>
        <v>0</v>
      </c>
      <c r="G1613">
        <f>IFERROR(VLOOKUP(A1613,[1]Monitoramento_Base_somente_disp!$A:$J,10,FALSE),0)</f>
        <v>0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Não</v>
      </c>
      <c r="Y1613" t="str">
        <f t="shared" si="156"/>
        <v>Não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13261</v>
      </c>
      <c r="E1614">
        <f>IFERROR(VLOOKUP(A1614,[1]Monitoramento_Base_somente_disp!$A:$J,8,FALSE),0)</f>
        <v>22587477</v>
      </c>
      <c r="F1614">
        <f>IFERROR(VLOOKUP(A1614,[1]Monitoramento_Base_somente_disp!$A:$J,9,FALSE),0)</f>
        <v>0</v>
      </c>
      <c r="G1614">
        <f>IFERROR(VLOOKUP(A1614,[1]Monitoramento_Base_somente_disp!$A:$J,10,FALSE),0)</f>
        <v>0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Não</v>
      </c>
      <c r="Y1614" t="str">
        <f t="shared" si="156"/>
        <v>Não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40888</v>
      </c>
      <c r="E1615">
        <f>IFERROR(VLOOKUP(A1615,[1]Monitoramento_Base_somente_disp!$A:$J,8,FALSE),0)</f>
        <v>33892856</v>
      </c>
      <c r="F1615">
        <f>IFERROR(VLOOKUP(A1615,[1]Monitoramento_Base_somente_disp!$A:$J,9,FALSE),0)</f>
        <v>0</v>
      </c>
      <c r="G1615">
        <f>IFERROR(VLOOKUP(A1615,[1]Monitoramento_Base_somente_disp!$A:$J,10,FALSE),0)</f>
        <v>0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Não</v>
      </c>
      <c r="Y1615" t="str">
        <f t="shared" si="156"/>
        <v>Não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1998</v>
      </c>
      <c r="E1617">
        <f>IFERROR(VLOOKUP(A1617,[1]Monitoramento_Base_somente_disp!$A:$J,8,FALSE),0)</f>
        <v>5423873</v>
      </c>
      <c r="F1617">
        <f>IFERROR(VLOOKUP(A1617,[1]Monitoramento_Base_somente_disp!$A:$J,9,FALSE),0)</f>
        <v>0</v>
      </c>
      <c r="G1617">
        <f>IFERROR(VLOOKUP(A1617,[1]Monitoramento_Base_somente_disp!$A:$J,10,FALSE),0)</f>
        <v>0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Não</v>
      </c>
      <c r="Y1617" t="str">
        <f t="shared" si="156"/>
        <v>Não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9197490</v>
      </c>
      <c r="F1619">
        <f>IFERROR(VLOOKUP(A1619,[1]Monitoramento_Base_somente_disp!$A:$J,9,FALSE),0)</f>
        <v>0</v>
      </c>
      <c r="G1619">
        <f>IFERROR(VLOOKUP(A1619,[1]Monitoramento_Base_somente_disp!$A:$J,10,FALSE),0)</f>
        <v>0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Não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55399</v>
      </c>
      <c r="E1620">
        <f>IFERROR(VLOOKUP(A1620,[1]Monitoramento_Base_somente_disp!$A:$J,8,FALSE),0)</f>
        <v>17821541</v>
      </c>
      <c r="F1620">
        <f>IFERROR(VLOOKUP(A1620,[1]Monitoramento_Base_somente_disp!$A:$J,9,FALSE),0)</f>
        <v>0</v>
      </c>
      <c r="G1620">
        <f>IFERROR(VLOOKUP(A1620,[1]Monitoramento_Base_somente_disp!$A:$J,10,FALSE),0)</f>
        <v>0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Não</v>
      </c>
      <c r="Y1620" t="str">
        <f t="shared" si="156"/>
        <v>Não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19598</v>
      </c>
      <c r="E1621">
        <f>IFERROR(VLOOKUP(A1621,[1]Monitoramento_Base_somente_disp!$A:$J,8,FALSE),0)</f>
        <v>9106343</v>
      </c>
      <c r="F1621">
        <f>IFERROR(VLOOKUP(A1621,[1]Monitoramento_Base_somente_disp!$A:$J,9,FALSE),0)</f>
        <v>0</v>
      </c>
      <c r="G1621">
        <f>IFERROR(VLOOKUP(A1621,[1]Monitoramento_Base_somente_disp!$A:$J,10,FALSE),0)</f>
        <v>0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Não</v>
      </c>
      <c r="Y1621" t="str">
        <f t="shared" si="156"/>
        <v>Não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85</v>
      </c>
      <c r="E1622">
        <f>IFERROR(VLOOKUP(A1622,[1]Monitoramento_Base_somente_disp!$A:$J,8,FALSE),0)</f>
        <v>16694460</v>
      </c>
      <c r="F1622">
        <f>IFERROR(VLOOKUP(A1622,[1]Monitoramento_Base_somente_disp!$A:$J,9,FALSE),0)</f>
        <v>0</v>
      </c>
      <c r="G1622">
        <f>IFERROR(VLOOKUP(A1622,[1]Monitoramento_Base_somente_disp!$A:$J,10,FALSE),0)</f>
        <v>0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Não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158364780</v>
      </c>
      <c r="F1623">
        <f>IFERROR(VLOOKUP(A1623,[1]Monitoramento_Base_somente_disp!$A:$J,9,FALSE),0)</f>
        <v>0</v>
      </c>
      <c r="G1623">
        <f>IFERROR(VLOOKUP(A1623,[1]Monitoramento_Base_somente_disp!$A:$J,10,FALSE),0)</f>
        <v>0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Não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26147745</v>
      </c>
      <c r="F1624">
        <f>IFERROR(VLOOKUP(A1624,[1]Monitoramento_Base_somente_disp!$A:$J,9,FALSE),0)</f>
        <v>0</v>
      </c>
      <c r="G1624">
        <f>IFERROR(VLOOKUP(A1624,[1]Monitoramento_Base_somente_disp!$A:$J,10,FALSE),0)</f>
        <v>0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Não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48272</v>
      </c>
      <c r="E1626">
        <f>IFERROR(VLOOKUP(A1626,[1]Monitoramento_Base_somente_disp!$A:$J,8,FALSE),0)</f>
        <v>33062642</v>
      </c>
      <c r="F1626">
        <f>IFERROR(VLOOKUP(A1626,[1]Monitoramento_Base_somente_disp!$A:$J,9,FALSE),0)</f>
        <v>0</v>
      </c>
      <c r="G1626">
        <f>IFERROR(VLOOKUP(A1626,[1]Monitoramento_Base_somente_disp!$A:$J,10,FALSE),0)</f>
        <v>0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Não</v>
      </c>
      <c r="Y1626" t="str">
        <f t="shared" si="156"/>
        <v>Não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11357661</v>
      </c>
      <c r="F1627">
        <f>IFERROR(VLOOKUP(A1627,[1]Monitoramento_Base_somente_disp!$A:$J,9,FALSE),0)</f>
        <v>0</v>
      </c>
      <c r="G1627">
        <f>IFERROR(VLOOKUP(A1627,[1]Monitoramento_Base_somente_disp!$A:$J,10,FALSE),0)</f>
        <v>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Não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0</v>
      </c>
      <c r="E1628">
        <f>IFERROR(VLOOKUP(A1628,[1]Monitoramento_Base_somente_disp!$A:$J,8,FALSE),0)</f>
        <v>6358215</v>
      </c>
      <c r="F1628">
        <f>IFERROR(VLOOKUP(A1628,[1]Monitoramento_Base_somente_disp!$A:$J,9,FALSE),0)</f>
        <v>0</v>
      </c>
      <c r="G1628">
        <f>IFERROR(VLOOKUP(A1628,[1]Monitoramento_Base_somente_disp!$A:$J,10,FALSE),0)</f>
        <v>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Não</v>
      </c>
      <c r="W1628" t="str">
        <f t="shared" si="154"/>
        <v>Sim</v>
      </c>
      <c r="X1628" t="str">
        <f t="shared" si="155"/>
        <v>Não</v>
      </c>
      <c r="Y1628" t="str">
        <f t="shared" si="156"/>
        <v>Não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393801660</v>
      </c>
      <c r="F1629">
        <f>IFERROR(VLOOKUP(A1629,[1]Monitoramento_Base_somente_disp!$A:$J,9,FALSE),0)</f>
        <v>0</v>
      </c>
      <c r="G1629">
        <f>IFERROR(VLOOKUP(A1629,[1]Monitoramento_Base_somente_disp!$A:$J,10,FALSE),0)</f>
        <v>0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Não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30115</v>
      </c>
      <c r="E1630">
        <f>IFERROR(VLOOKUP(A1630,[1]Monitoramento_Base_somente_disp!$A:$J,8,FALSE),0)</f>
        <v>10414974</v>
      </c>
      <c r="F1630">
        <f>IFERROR(VLOOKUP(A1630,[1]Monitoramento_Base_somente_disp!$A:$J,9,FALSE),0)</f>
        <v>0</v>
      </c>
      <c r="G1630">
        <f>IFERROR(VLOOKUP(A1630,[1]Monitoramento_Base_somente_disp!$A:$J,10,FALSE),0)</f>
        <v>0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Não</v>
      </c>
      <c r="Y1630" t="str">
        <f t="shared" si="156"/>
        <v>Não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184320</v>
      </c>
      <c r="E1631">
        <f>IFERROR(VLOOKUP(A1631,[1]Monitoramento_Base_somente_disp!$A:$J,8,FALSE),0)</f>
        <v>70798597</v>
      </c>
      <c r="F1631">
        <f>IFERROR(VLOOKUP(A1631,[1]Monitoramento_Base_somente_disp!$A:$J,9,FALSE),0)</f>
        <v>0</v>
      </c>
      <c r="G1631">
        <f>IFERROR(VLOOKUP(A1631,[1]Monitoramento_Base_somente_disp!$A:$J,10,FALSE),0)</f>
        <v>0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Não</v>
      </c>
      <c r="Y1631" t="str">
        <f t="shared" si="156"/>
        <v>Não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7981215</v>
      </c>
      <c r="F1632">
        <f>IFERROR(VLOOKUP(A1632,[1]Monitoramento_Base_somente_disp!$A:$J,9,FALSE),0)</f>
        <v>0</v>
      </c>
      <c r="G1632">
        <f>IFERROR(VLOOKUP(A1632,[1]Monitoramento_Base_somente_disp!$A:$J,10,FALSE),0)</f>
        <v>0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Não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57033</v>
      </c>
      <c r="E1633">
        <f>IFERROR(VLOOKUP(A1633,[1]Monitoramento_Base_somente_disp!$A:$J,8,FALSE),0)</f>
        <v>4508253</v>
      </c>
      <c r="F1633">
        <f>IFERROR(VLOOKUP(A1633,[1]Monitoramento_Base_somente_disp!$A:$J,9,FALSE),0)</f>
        <v>0</v>
      </c>
      <c r="G1633">
        <f>IFERROR(VLOOKUP(A1633,[1]Monitoramento_Base_somente_disp!$A:$J,10,FALSE),0)</f>
        <v>0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Não</v>
      </c>
      <c r="Y1633" t="str">
        <f t="shared" si="156"/>
        <v>Não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3316</v>
      </c>
      <c r="E1634">
        <f>IFERROR(VLOOKUP(A1634,[1]Monitoramento_Base_somente_disp!$A:$J,8,FALSE),0)</f>
        <v>127830368</v>
      </c>
      <c r="F1634">
        <f>IFERROR(VLOOKUP(A1634,[1]Monitoramento_Base_somente_disp!$A:$J,9,FALSE),0)</f>
        <v>0</v>
      </c>
      <c r="G1634">
        <f>IFERROR(VLOOKUP(A1634,[1]Monitoramento_Base_somente_disp!$A:$J,10,FALSE),0)</f>
        <v>0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Não</v>
      </c>
      <c r="Y1634" t="str">
        <f t="shared" si="156"/>
        <v>Não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5370195</v>
      </c>
      <c r="F1635">
        <f>IFERROR(VLOOKUP(A1635,[1]Monitoramento_Base_somente_disp!$A:$J,9,FALSE),0)</f>
        <v>0</v>
      </c>
      <c r="G1635">
        <f>IFERROR(VLOOKUP(A1635,[1]Monitoramento_Base_somente_disp!$A:$J,10,FALSE),0)</f>
        <v>0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Não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13216</v>
      </c>
      <c r="E1636">
        <f>IFERROR(VLOOKUP(A1636,[1]Monitoramento_Base_somente_disp!$A:$J,8,FALSE),0)</f>
        <v>39291100</v>
      </c>
      <c r="F1636">
        <f>IFERROR(VLOOKUP(A1636,[1]Monitoramento_Base_somente_disp!$A:$J,9,FALSE),0)</f>
        <v>0</v>
      </c>
      <c r="G1636">
        <f>IFERROR(VLOOKUP(A1636,[1]Monitoramento_Base_somente_disp!$A:$J,10,FALSE),0)</f>
        <v>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Sim</v>
      </c>
      <c r="W1636" t="str">
        <f t="shared" si="154"/>
        <v>Sim</v>
      </c>
      <c r="X1636" t="str">
        <f t="shared" si="155"/>
        <v>Não</v>
      </c>
      <c r="Y1636" t="str">
        <f t="shared" si="156"/>
        <v>Não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22509</v>
      </c>
      <c r="E1637">
        <f>IFERROR(VLOOKUP(A1637,[1]Monitoramento_Base_somente_disp!$A:$J,8,FALSE),0)</f>
        <v>10301132</v>
      </c>
      <c r="F1637">
        <f>IFERROR(VLOOKUP(A1637,[1]Monitoramento_Base_somente_disp!$A:$J,9,FALSE),0)</f>
        <v>0</v>
      </c>
      <c r="G1637">
        <f>IFERROR(VLOOKUP(A1637,[1]Monitoramento_Base_somente_disp!$A:$J,10,FALSE),0)</f>
        <v>0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Não</v>
      </c>
      <c r="Y1637" t="str">
        <f t="shared" si="156"/>
        <v>Não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1966470</v>
      </c>
      <c r="F1639">
        <f>IFERROR(VLOOKUP(A1639,[1]Monitoramento_Base_somente_disp!$A:$J,9,FALSE),0)</f>
        <v>0</v>
      </c>
      <c r="G1639">
        <f>IFERROR(VLOOKUP(A1639,[1]Monitoramento_Base_somente_disp!$A:$J,10,FALSE),0)</f>
        <v>0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Não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15586</v>
      </c>
      <c r="E1640">
        <f>IFERROR(VLOOKUP(A1640,[1]Monitoramento_Base_somente_disp!$A:$J,8,FALSE),0)</f>
        <v>4518829</v>
      </c>
      <c r="F1640">
        <f>IFERROR(VLOOKUP(A1640,[1]Monitoramento_Base_somente_disp!$A:$J,9,FALSE),0)</f>
        <v>0</v>
      </c>
      <c r="G1640">
        <f>IFERROR(VLOOKUP(A1640,[1]Monitoramento_Base_somente_disp!$A:$J,10,FALSE),0)</f>
        <v>0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Não</v>
      </c>
      <c r="Y1640" t="str">
        <f t="shared" si="156"/>
        <v>Não</v>
      </c>
    </row>
    <row r="1641" spans="1:25" x14ac:dyDescent="0.25">
      <c r="A1641" s="5">
        <v>293077</v>
      </c>
      <c r="B1641">
        <f>IFERROR(VLOOKUP(A1641,[1]Monitoramento_Base_somente_disp!$A:$J,5,FALSE),0)</f>
        <v>86640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32421</v>
      </c>
      <c r="E1641">
        <f>IFERROR(VLOOKUP(A1641,[1]Monitoramento_Base_somente_disp!$A:$J,8,FALSE),0)</f>
        <v>44765554</v>
      </c>
      <c r="F1641">
        <f>IFERROR(VLOOKUP(A1641,[1]Monitoramento_Base_somente_disp!$A:$J,9,FALSE),0)</f>
        <v>0</v>
      </c>
      <c r="G1641">
        <f>IFERROR(VLOOKUP(A1641,[1]Monitoramento_Base_somente_disp!$A:$J,10,FALSE),0)</f>
        <v>0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Não</v>
      </c>
      <c r="Y1641" t="str">
        <f t="shared" si="156"/>
        <v>Não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50300</v>
      </c>
      <c r="E1642">
        <f>IFERROR(VLOOKUP(A1642,[1]Monitoramento_Base_somente_disp!$A:$J,8,FALSE),0)</f>
        <v>56198914</v>
      </c>
      <c r="F1642">
        <f>IFERROR(VLOOKUP(A1642,[1]Monitoramento_Base_somente_disp!$A:$J,9,FALSE),0)</f>
        <v>0</v>
      </c>
      <c r="G1642">
        <f>IFERROR(VLOOKUP(A1642,[1]Monitoramento_Base_somente_disp!$A:$J,10,FALSE),0)</f>
        <v>0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Não</v>
      </c>
      <c r="Y1642" t="str">
        <f t="shared" si="156"/>
        <v>Não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5967</v>
      </c>
      <c r="E1643">
        <f>IFERROR(VLOOKUP(A1643,[1]Monitoramento_Base_somente_disp!$A:$J,8,FALSE),0)</f>
        <v>79996817</v>
      </c>
      <c r="F1643">
        <f>IFERROR(VLOOKUP(A1643,[1]Monitoramento_Base_somente_disp!$A:$J,9,FALSE),0)</f>
        <v>0</v>
      </c>
      <c r="G1643">
        <f>IFERROR(VLOOKUP(A1643,[1]Monitoramento_Base_somente_disp!$A:$J,10,FALSE),0)</f>
        <v>0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Não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16740</v>
      </c>
      <c r="F1644">
        <f>IFERROR(VLOOKUP(A1644,[1]Monitoramento_Base_somente_disp!$A:$J,9,FALSE),0)</f>
        <v>0</v>
      </c>
      <c r="G1644">
        <f>IFERROR(VLOOKUP(A1644,[1]Monitoramento_Base_somente_disp!$A:$J,10,FALSE),0)</f>
        <v>0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Não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513</v>
      </c>
      <c r="E1645">
        <f>IFERROR(VLOOKUP(A1645,[1]Monitoramento_Base_somente_disp!$A:$J,8,FALSE),0)</f>
        <v>3822951</v>
      </c>
      <c r="F1645">
        <f>IFERROR(VLOOKUP(A1645,[1]Monitoramento_Base_somente_disp!$A:$J,9,FALSE),0)</f>
        <v>0</v>
      </c>
      <c r="G1645">
        <f>IFERROR(VLOOKUP(A1645,[1]Monitoramento_Base_somente_disp!$A:$J,10,FALSE),0)</f>
        <v>0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Sim</v>
      </c>
      <c r="W1645" t="str">
        <f t="shared" si="154"/>
        <v>Sim</v>
      </c>
      <c r="X1645" t="str">
        <f t="shared" si="155"/>
        <v>Não</v>
      </c>
      <c r="Y1645" t="str">
        <f t="shared" si="156"/>
        <v>Não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4570740</v>
      </c>
      <c r="F1646">
        <f>IFERROR(VLOOKUP(A1646,[1]Monitoramento_Base_somente_disp!$A:$J,9,FALSE),0)</f>
        <v>0</v>
      </c>
      <c r="G1646">
        <f>IFERROR(VLOOKUP(A1646,[1]Monitoramento_Base_somente_disp!$A:$J,10,FALSE),0)</f>
        <v>0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Não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2549715</v>
      </c>
      <c r="F1647">
        <f>IFERROR(VLOOKUP(A1647,[1]Monitoramento_Base_somente_disp!$A:$J,9,FALSE),0)</f>
        <v>0</v>
      </c>
      <c r="G1647">
        <f>IFERROR(VLOOKUP(A1647,[1]Monitoramento_Base_somente_disp!$A:$J,10,FALSE),0)</f>
        <v>0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Não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14437</v>
      </c>
      <c r="E1648">
        <f>IFERROR(VLOOKUP(A1648,[1]Monitoramento_Base_somente_disp!$A:$J,8,FALSE),0)</f>
        <v>10842849</v>
      </c>
      <c r="F1648">
        <f>IFERROR(VLOOKUP(A1648,[1]Monitoramento_Base_somente_disp!$A:$J,9,FALSE),0)</f>
        <v>0</v>
      </c>
      <c r="G1648">
        <f>IFERROR(VLOOKUP(A1648,[1]Monitoramento_Base_somente_disp!$A:$J,10,FALSE),0)</f>
        <v>0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Não</v>
      </c>
      <c r="Y1648" t="str">
        <f t="shared" si="156"/>
        <v>Não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9536190</v>
      </c>
      <c r="F1649">
        <f>IFERROR(VLOOKUP(A1649,[1]Monitoramento_Base_somente_disp!$A:$J,9,FALSE),0)</f>
        <v>0</v>
      </c>
      <c r="G1649">
        <f>IFERROR(VLOOKUP(A1649,[1]Monitoramento_Base_somente_disp!$A:$J,10,FALSE),0)</f>
        <v>0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Não</v>
      </c>
      <c r="Y1649" t="str">
        <f t="shared" si="156"/>
        <v>Não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2619390</v>
      </c>
      <c r="F1650">
        <f>IFERROR(VLOOKUP(A1650,[1]Monitoramento_Base_somente_disp!$A:$J,9,FALSE),0)</f>
        <v>0</v>
      </c>
      <c r="G1650">
        <f>IFERROR(VLOOKUP(A1650,[1]Monitoramento_Base_somente_disp!$A:$J,10,FALSE),0)</f>
        <v>0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>
        <f>IFERROR(VLOOKUP(A1650,[3]Sheet1!$A:$G,2,FALSE),0)</f>
        <v>26360</v>
      </c>
      <c r="O1650">
        <f>IFERROR(VLOOKUP(A1650,[3]Sheet1!$A:$G,3,FALSE),0)</f>
        <v>25798983</v>
      </c>
      <c r="P1650">
        <f>IFERROR(VLOOKUP(A1650,[3]Sheet1!$A:$G,4,FALSE),0)</f>
        <v>0</v>
      </c>
      <c r="Q1650">
        <f>IFERROR(VLOOKUP(A1650,[3]Sheet1!$A:$G,5,FALSE),0)</f>
        <v>0</v>
      </c>
      <c r="R1650">
        <f>IFERROR(VLOOKUP(A1650,[3]Sheet1!$A:$G,6,FALSE),0)</f>
        <v>0</v>
      </c>
      <c r="S1650">
        <f>IFERROR(VLOOKUP(A1650,[3]Sheet1!$A:$G,7,FALSE),0)</f>
        <v>0</v>
      </c>
      <c r="T1650" t="str">
        <f t="shared" si="151"/>
        <v>Sim</v>
      </c>
      <c r="U1650" t="str">
        <f t="shared" si="152"/>
        <v>Sim</v>
      </c>
      <c r="V1650" t="str">
        <f t="shared" si="153"/>
        <v>Não</v>
      </c>
      <c r="W1650" t="str">
        <f t="shared" si="154"/>
        <v>Sim</v>
      </c>
      <c r="X1650" t="str">
        <f t="shared" si="155"/>
        <v>Não</v>
      </c>
      <c r="Y1650" t="str">
        <f t="shared" si="156"/>
        <v>Não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11134950</v>
      </c>
      <c r="F1651">
        <f>IFERROR(VLOOKUP(A1651,[1]Monitoramento_Base_somente_disp!$A:$J,9,FALSE),0)</f>
        <v>0</v>
      </c>
      <c r="G1651">
        <f>IFERROR(VLOOKUP(A1651,[1]Monitoramento_Base_somente_disp!$A:$J,10,FALSE),0)</f>
        <v>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Não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4595265</v>
      </c>
      <c r="F1652">
        <f>IFERROR(VLOOKUP(A1652,[1]Monitoramento_Base_somente_disp!$A:$J,9,FALSE),0)</f>
        <v>0</v>
      </c>
      <c r="G1652">
        <f>IFERROR(VLOOKUP(A1652,[1]Monitoramento_Base_somente_disp!$A:$J,10,FALSE),0)</f>
        <v>0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Não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19943</v>
      </c>
      <c r="E1653">
        <f>IFERROR(VLOOKUP(A1653,[1]Monitoramento_Base_somente_disp!$A:$J,8,FALSE),0)</f>
        <v>7053729</v>
      </c>
      <c r="F1653">
        <f>IFERROR(VLOOKUP(A1653,[1]Monitoramento_Base_somente_disp!$A:$J,9,FALSE),0)</f>
        <v>0</v>
      </c>
      <c r="G1653">
        <f>IFERROR(VLOOKUP(A1653,[1]Monitoramento_Base_somente_disp!$A:$J,10,FALSE),0)</f>
        <v>0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Não</v>
      </c>
      <c r="Y1653" t="str">
        <f t="shared" si="156"/>
        <v>Não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49902</v>
      </c>
      <c r="E1654">
        <f>IFERROR(VLOOKUP(A1654,[1]Monitoramento_Base_somente_disp!$A:$J,8,FALSE),0)</f>
        <v>6896864</v>
      </c>
      <c r="F1654">
        <f>IFERROR(VLOOKUP(A1654,[1]Monitoramento_Base_somente_disp!$A:$J,9,FALSE),0)</f>
        <v>0</v>
      </c>
      <c r="G1654">
        <f>IFERROR(VLOOKUP(A1654,[1]Monitoramento_Base_somente_disp!$A:$J,10,FALSE),0)</f>
        <v>0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Não</v>
      </c>
      <c r="Y1654" t="str">
        <f t="shared" si="156"/>
        <v>Não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4477800</v>
      </c>
      <c r="F1656">
        <f>IFERROR(VLOOKUP(A1656,[1]Monitoramento_Base_somente_disp!$A:$J,9,FALSE),0)</f>
        <v>0</v>
      </c>
      <c r="G1656">
        <f>IFERROR(VLOOKUP(A1656,[1]Monitoramento_Base_somente_disp!$A:$J,10,FALSE),0)</f>
        <v>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Não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18051</v>
      </c>
      <c r="E1657">
        <f>IFERROR(VLOOKUP(A1657,[1]Monitoramento_Base_somente_disp!$A:$J,8,FALSE),0)</f>
        <v>24241589</v>
      </c>
      <c r="F1657">
        <f>IFERROR(VLOOKUP(A1657,[1]Monitoramento_Base_somente_disp!$A:$J,9,FALSE),0)</f>
        <v>0</v>
      </c>
      <c r="G1657">
        <f>IFERROR(VLOOKUP(A1657,[1]Monitoramento_Base_somente_disp!$A:$J,10,FALSE),0)</f>
        <v>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Não</v>
      </c>
      <c r="Y1657" t="str">
        <f t="shared" si="156"/>
        <v>Não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19544</v>
      </c>
      <c r="E1658">
        <f>IFERROR(VLOOKUP(A1658,[1]Monitoramento_Base_somente_disp!$A:$J,8,FALSE),0)</f>
        <v>1583792</v>
      </c>
      <c r="F1658">
        <f>IFERROR(VLOOKUP(A1658,[1]Monitoramento_Base_somente_disp!$A:$J,9,FALSE),0)</f>
        <v>0</v>
      </c>
      <c r="G1658">
        <f>IFERROR(VLOOKUP(A1658,[1]Monitoramento_Base_somente_disp!$A:$J,10,FALSE),0)</f>
        <v>0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Não</v>
      </c>
      <c r="Y1658" t="str">
        <f t="shared" si="156"/>
        <v>Não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42822593</v>
      </c>
      <c r="F1659">
        <f>IFERROR(VLOOKUP(A1659,[1]Monitoramento_Base_somente_disp!$A:$J,9,FALSE),0)</f>
        <v>0</v>
      </c>
      <c r="G1659">
        <f>IFERROR(VLOOKUP(A1659,[1]Monitoramento_Base_somente_disp!$A:$J,10,FALSE),0)</f>
        <v>0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Não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31844</v>
      </c>
      <c r="E1660">
        <f>IFERROR(VLOOKUP(A1660,[1]Monitoramento_Base_somente_disp!$A:$J,8,FALSE),0)</f>
        <v>16387490</v>
      </c>
      <c r="F1660">
        <f>IFERROR(VLOOKUP(A1660,[1]Monitoramento_Base_somente_disp!$A:$J,9,FALSE),0)</f>
        <v>0</v>
      </c>
      <c r="G1660">
        <f>IFERROR(VLOOKUP(A1660,[1]Monitoramento_Base_somente_disp!$A:$J,10,FALSE),0)</f>
        <v>0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Não</v>
      </c>
      <c r="Y1660" t="str">
        <f t="shared" si="156"/>
        <v>Não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15500</v>
      </c>
      <c r="E1661">
        <f>IFERROR(VLOOKUP(A1661,[1]Monitoramento_Base_somente_disp!$A:$J,8,FALSE),0)</f>
        <v>9836714</v>
      </c>
      <c r="F1661">
        <f>IFERROR(VLOOKUP(A1661,[1]Monitoramento_Base_somente_disp!$A:$J,9,FALSE),0)</f>
        <v>0</v>
      </c>
      <c r="G1661">
        <f>IFERROR(VLOOKUP(A1661,[1]Monitoramento_Base_somente_disp!$A:$J,10,FALSE),0)</f>
        <v>0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Não</v>
      </c>
      <c r="Y1661" t="str">
        <f t="shared" si="156"/>
        <v>Não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9012</v>
      </c>
      <c r="E1662">
        <f>IFERROR(VLOOKUP(A1662,[1]Monitoramento_Base_somente_disp!$A:$J,8,FALSE),0)</f>
        <v>1687147</v>
      </c>
      <c r="F1662">
        <f>IFERROR(VLOOKUP(A1662,[1]Monitoramento_Base_somente_disp!$A:$J,9,FALSE),0)</f>
        <v>0</v>
      </c>
      <c r="G1662">
        <f>IFERROR(VLOOKUP(A1662,[1]Monitoramento_Base_somente_disp!$A:$J,10,FALSE),0)</f>
        <v>0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Não</v>
      </c>
      <c r="Y1662" t="str">
        <f t="shared" si="156"/>
        <v>Não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10133</v>
      </c>
      <c r="E1663">
        <f>IFERROR(VLOOKUP(A1663,[1]Monitoramento_Base_somente_disp!$A:$J,8,FALSE),0)</f>
        <v>4728374</v>
      </c>
      <c r="F1663">
        <f>IFERROR(VLOOKUP(A1663,[1]Monitoramento_Base_somente_disp!$A:$J,9,FALSE),0)</f>
        <v>0</v>
      </c>
      <c r="G1663">
        <f>IFERROR(VLOOKUP(A1663,[1]Monitoramento_Base_somente_disp!$A:$J,10,FALSE),0)</f>
        <v>0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Não</v>
      </c>
      <c r="Y1663" t="str">
        <f t="shared" si="156"/>
        <v>Não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2575900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1253944</v>
      </c>
      <c r="E1665">
        <f>IFERROR(VLOOKUP(A1665,[1]Monitoramento_Base_somente_disp!$A:$J,8,FALSE),0)</f>
        <v>152506822</v>
      </c>
      <c r="F1665">
        <f>IFERROR(VLOOKUP(A1665,[1]Monitoramento_Base_somente_disp!$A:$J,9,FALSE),0)</f>
        <v>0</v>
      </c>
      <c r="G1665">
        <f>IFERROR(VLOOKUP(A1665,[1]Monitoramento_Base_somente_disp!$A:$J,10,FALSE),0)</f>
        <v>0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Não</v>
      </c>
      <c r="Y1665" t="str">
        <f t="shared" si="156"/>
        <v>Não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2257230</v>
      </c>
      <c r="F1666">
        <f>IFERROR(VLOOKUP(A1666,[1]Monitoramento_Base_somente_disp!$A:$J,9,FALSE),0)</f>
        <v>0</v>
      </c>
      <c r="G1666">
        <f>IFERROR(VLOOKUP(A1666,[1]Monitoramento_Base_somente_disp!$A:$J,10,FALSE),0)</f>
        <v>0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Não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1363005</v>
      </c>
      <c r="F1668">
        <f>IFERROR(VLOOKUP(A1668,[1]Monitoramento_Base_somente_disp!$A:$J,9,FALSE),0)</f>
        <v>0</v>
      </c>
      <c r="G1668">
        <f>IFERROR(VLOOKUP(A1668,[1]Monitoramento_Base_somente_disp!$A:$J,10,FALSE),0)</f>
        <v>0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Não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322901</v>
      </c>
      <c r="I1669">
        <f>IFERROR(VLOOKUP(A1669,[2]Sheet1!$A:$I,5,FALSE),0)</f>
        <v>797943</v>
      </c>
      <c r="J1669">
        <f>IFERROR(VLOOKUP(A1669,[2]Sheet1!$A:$I,6,FALSE),0)</f>
        <v>0</v>
      </c>
      <c r="K1669">
        <f>IFERROR(VLOOKUP(A1669,[2]Sheet1!$A:$I,7,FALSE),0)</f>
        <v>0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Não</v>
      </c>
      <c r="W1669" t="str">
        <f t="shared" si="154"/>
        <v>Não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84728</v>
      </c>
      <c r="I1670">
        <f>IFERROR(VLOOKUP(A1670,[2]Sheet1!$A:$I,5,FALSE),0)</f>
        <v>1652159</v>
      </c>
      <c r="J1670">
        <f>IFERROR(VLOOKUP(A1670,[2]Sheet1!$A:$I,6,FALSE),0)</f>
        <v>0</v>
      </c>
      <c r="K1670">
        <f>IFERROR(VLOOKUP(A1670,[2]Sheet1!$A:$I,7,FALSE),0)</f>
        <v>0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Não</v>
      </c>
      <c r="W1670" t="str">
        <f t="shared" ref="W1670:W1733" si="160">IF(E1670+K1670+Q1670&gt;0,"Sim","Não")</f>
        <v>Não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155358</v>
      </c>
      <c r="I1671">
        <f>IFERROR(VLOOKUP(A1671,[2]Sheet1!$A:$I,5,FALSE),0)</f>
        <v>1168362</v>
      </c>
      <c r="J1671">
        <f>IFERROR(VLOOKUP(A1671,[2]Sheet1!$A:$I,6,FALSE),0)</f>
        <v>0</v>
      </c>
      <c r="K1671">
        <f>IFERROR(VLOOKUP(A1671,[2]Sheet1!$A:$I,7,FALSE),0)</f>
        <v>0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Não</v>
      </c>
      <c r="W1671" t="str">
        <f t="shared" si="160"/>
        <v>Não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60388</v>
      </c>
      <c r="I1672">
        <f>IFERROR(VLOOKUP(A1672,[2]Sheet1!$A:$I,5,FALSE),0)</f>
        <v>2007271</v>
      </c>
      <c r="J1672">
        <f>IFERROR(VLOOKUP(A1672,[2]Sheet1!$A:$I,6,FALSE),0)</f>
        <v>0</v>
      </c>
      <c r="K1672">
        <f>IFERROR(VLOOKUP(A1672,[2]Sheet1!$A:$I,7,FALSE),0)</f>
        <v>0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Não</v>
      </c>
      <c r="W1672" t="str">
        <f t="shared" si="160"/>
        <v>Não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71967</v>
      </c>
      <c r="I1673">
        <f>IFERROR(VLOOKUP(A1673,[2]Sheet1!$A:$I,5,FALSE),0)</f>
        <v>3219874</v>
      </c>
      <c r="J1673">
        <f>IFERROR(VLOOKUP(A1673,[2]Sheet1!$A:$I,6,FALSE),0)</f>
        <v>0</v>
      </c>
      <c r="K1673">
        <f>IFERROR(VLOOKUP(A1673,[2]Sheet1!$A:$I,7,FALSE),0)</f>
        <v>0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Não</v>
      </c>
      <c r="W1673" t="str">
        <f t="shared" si="160"/>
        <v>Não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173566</v>
      </c>
      <c r="I1674">
        <f>IFERROR(VLOOKUP(A1674,[2]Sheet1!$A:$I,5,FALSE),0)</f>
        <v>554307</v>
      </c>
      <c r="J1674">
        <f>IFERROR(VLOOKUP(A1674,[2]Sheet1!$A:$I,6,FALSE),0)</f>
        <v>0</v>
      </c>
      <c r="K1674">
        <f>IFERROR(VLOOKUP(A1674,[2]Sheet1!$A:$I,7,FALSE),0)</f>
        <v>0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Não</v>
      </c>
      <c r="W1674" t="str">
        <f t="shared" si="160"/>
        <v>Não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142800</v>
      </c>
      <c r="I1675">
        <f>IFERROR(VLOOKUP(A1675,[2]Sheet1!$A:$I,5,FALSE),0)</f>
        <v>1503259</v>
      </c>
      <c r="J1675">
        <f>IFERROR(VLOOKUP(A1675,[2]Sheet1!$A:$I,6,FALSE),0)</f>
        <v>0</v>
      </c>
      <c r="K1675">
        <f>IFERROR(VLOOKUP(A1675,[2]Sheet1!$A:$I,7,FALSE),0)</f>
        <v>0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Não</v>
      </c>
      <c r="W1675" t="str">
        <f t="shared" si="160"/>
        <v>Não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28929</v>
      </c>
      <c r="I1676">
        <f>IFERROR(VLOOKUP(A1676,[2]Sheet1!$A:$I,5,FALSE),0)</f>
        <v>2326137</v>
      </c>
      <c r="J1676">
        <f>IFERROR(VLOOKUP(A1676,[2]Sheet1!$A:$I,6,FALSE),0)</f>
        <v>0</v>
      </c>
      <c r="K1676">
        <f>IFERROR(VLOOKUP(A1676,[2]Sheet1!$A:$I,7,FALSE),0)</f>
        <v>0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Não</v>
      </c>
      <c r="W1676" t="str">
        <f t="shared" si="160"/>
        <v>Não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86373</v>
      </c>
      <c r="I1677">
        <f>IFERROR(VLOOKUP(A1677,[2]Sheet1!$A:$I,5,FALSE),0)</f>
        <v>4475770</v>
      </c>
      <c r="J1677">
        <f>IFERROR(VLOOKUP(A1677,[2]Sheet1!$A:$I,6,FALSE),0)</f>
        <v>0</v>
      </c>
      <c r="K1677">
        <f>IFERROR(VLOOKUP(A1677,[2]Sheet1!$A:$I,7,FALSE),0)</f>
        <v>0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Não</v>
      </c>
      <c r="W1677" t="str">
        <f t="shared" si="160"/>
        <v>Não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149558</v>
      </c>
      <c r="I1678">
        <f>IFERROR(VLOOKUP(A1678,[2]Sheet1!$A:$I,5,FALSE),0)</f>
        <v>790567</v>
      </c>
      <c r="J1678">
        <f>IFERROR(VLOOKUP(A1678,[2]Sheet1!$A:$I,6,FALSE),0)</f>
        <v>0</v>
      </c>
      <c r="K1678">
        <f>IFERROR(VLOOKUP(A1678,[2]Sheet1!$A:$I,7,FALSE),0)</f>
        <v>0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Não</v>
      </c>
      <c r="W1678" t="str">
        <f t="shared" si="160"/>
        <v>Não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181999</v>
      </c>
      <c r="I1679">
        <f>IFERROR(VLOOKUP(A1679,[2]Sheet1!$A:$I,5,FALSE),0)</f>
        <v>2777778</v>
      </c>
      <c r="J1679">
        <f>IFERROR(VLOOKUP(A1679,[2]Sheet1!$A:$I,6,FALSE),0)</f>
        <v>0</v>
      </c>
      <c r="K1679">
        <f>IFERROR(VLOOKUP(A1679,[2]Sheet1!$A:$I,7,FALSE),0)</f>
        <v>0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Não</v>
      </c>
      <c r="W1679" t="str">
        <f t="shared" si="160"/>
        <v>Não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47146</v>
      </c>
      <c r="I1680">
        <f>IFERROR(VLOOKUP(A1680,[2]Sheet1!$A:$I,5,FALSE),0)</f>
        <v>526237</v>
      </c>
      <c r="J1680">
        <f>IFERROR(VLOOKUP(A1680,[2]Sheet1!$A:$I,6,FALSE),0)</f>
        <v>0</v>
      </c>
      <c r="K1680">
        <f>IFERROR(VLOOKUP(A1680,[2]Sheet1!$A:$I,7,FALSE),0)</f>
        <v>0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Não</v>
      </c>
      <c r="W1680" t="str">
        <f t="shared" si="160"/>
        <v>Não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101011</v>
      </c>
      <c r="I1681">
        <f>IFERROR(VLOOKUP(A1681,[2]Sheet1!$A:$I,5,FALSE),0)</f>
        <v>2986543</v>
      </c>
      <c r="J1681">
        <f>IFERROR(VLOOKUP(A1681,[2]Sheet1!$A:$I,6,FALSE),0)</f>
        <v>0</v>
      </c>
      <c r="K1681">
        <f>IFERROR(VLOOKUP(A1681,[2]Sheet1!$A:$I,7,FALSE),0)</f>
        <v>0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Não</v>
      </c>
      <c r="W1681" t="str">
        <f t="shared" si="160"/>
        <v>Não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36093</v>
      </c>
      <c r="I1682">
        <f>IFERROR(VLOOKUP(A1682,[2]Sheet1!$A:$I,5,FALSE),0)</f>
        <v>599760</v>
      </c>
      <c r="J1682">
        <f>IFERROR(VLOOKUP(A1682,[2]Sheet1!$A:$I,6,FALSE),0)</f>
        <v>0</v>
      </c>
      <c r="K1682">
        <f>IFERROR(VLOOKUP(A1682,[2]Sheet1!$A:$I,7,FALSE),0)</f>
        <v>0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Não</v>
      </c>
      <c r="W1682" t="str">
        <f t="shared" si="160"/>
        <v>Não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270895</v>
      </c>
      <c r="I1683">
        <f>IFERROR(VLOOKUP(A1683,[2]Sheet1!$A:$I,5,FALSE),0)</f>
        <v>2483759</v>
      </c>
      <c r="J1683">
        <f>IFERROR(VLOOKUP(A1683,[2]Sheet1!$A:$I,6,FALSE),0)</f>
        <v>0</v>
      </c>
      <c r="K1683">
        <f>IFERROR(VLOOKUP(A1683,[2]Sheet1!$A:$I,7,FALSE),0)</f>
        <v>0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Não</v>
      </c>
      <c r="W1683" t="str">
        <f t="shared" si="160"/>
        <v>Não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98865</v>
      </c>
      <c r="I1684">
        <f>IFERROR(VLOOKUP(A1684,[2]Sheet1!$A:$I,5,FALSE),0)</f>
        <v>646326</v>
      </c>
      <c r="J1684">
        <f>IFERROR(VLOOKUP(A1684,[2]Sheet1!$A:$I,6,FALSE),0)</f>
        <v>0</v>
      </c>
      <c r="K1684">
        <f>IFERROR(VLOOKUP(A1684,[2]Sheet1!$A:$I,7,FALSE),0)</f>
        <v>0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Não</v>
      </c>
      <c r="W1684" t="str">
        <f t="shared" si="160"/>
        <v>Não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124490</v>
      </c>
      <c r="I1685">
        <f>IFERROR(VLOOKUP(A1685,[2]Sheet1!$A:$I,5,FALSE),0)</f>
        <v>1539657</v>
      </c>
      <c r="J1685">
        <f>IFERROR(VLOOKUP(A1685,[2]Sheet1!$A:$I,6,FALSE),0)</f>
        <v>0</v>
      </c>
      <c r="K1685">
        <f>IFERROR(VLOOKUP(A1685,[2]Sheet1!$A:$I,7,FALSE),0)</f>
        <v>0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Não</v>
      </c>
      <c r="W1685" t="str">
        <f t="shared" si="160"/>
        <v>Não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109418</v>
      </c>
      <c r="I1686">
        <f>IFERROR(VLOOKUP(A1686,[2]Sheet1!$A:$I,5,FALSE),0)</f>
        <v>79883450</v>
      </c>
      <c r="J1686">
        <f>IFERROR(VLOOKUP(A1686,[2]Sheet1!$A:$I,6,FALSE),0)</f>
        <v>0</v>
      </c>
      <c r="K1686">
        <f>IFERROR(VLOOKUP(A1686,[2]Sheet1!$A:$I,7,FALSE),0)</f>
        <v>0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Não</v>
      </c>
      <c r="W1686" t="str">
        <f t="shared" si="160"/>
        <v>Não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64877</v>
      </c>
      <c r="I1687">
        <f>IFERROR(VLOOKUP(A1687,[2]Sheet1!$A:$I,5,FALSE),0)</f>
        <v>390310</v>
      </c>
      <c r="J1687">
        <f>IFERROR(VLOOKUP(A1687,[2]Sheet1!$A:$I,6,FALSE),0)</f>
        <v>0</v>
      </c>
      <c r="K1687">
        <f>IFERROR(VLOOKUP(A1687,[2]Sheet1!$A:$I,7,FALSE),0)</f>
        <v>0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Não</v>
      </c>
      <c r="W1687" t="str">
        <f t="shared" si="160"/>
        <v>Não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69895</v>
      </c>
      <c r="I1688">
        <f>IFERROR(VLOOKUP(A1688,[2]Sheet1!$A:$I,5,FALSE),0)</f>
        <v>1514956</v>
      </c>
      <c r="J1688">
        <f>IFERROR(VLOOKUP(A1688,[2]Sheet1!$A:$I,6,FALSE),0)</f>
        <v>0</v>
      </c>
      <c r="K1688">
        <f>IFERROR(VLOOKUP(A1688,[2]Sheet1!$A:$I,7,FALSE),0)</f>
        <v>0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Não</v>
      </c>
      <c r="W1688" t="str">
        <f t="shared" si="160"/>
        <v>Não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68728</v>
      </c>
      <c r="I1689">
        <f>IFERROR(VLOOKUP(A1689,[2]Sheet1!$A:$I,5,FALSE),0)</f>
        <v>575428</v>
      </c>
      <c r="J1689">
        <f>IFERROR(VLOOKUP(A1689,[2]Sheet1!$A:$I,6,FALSE),0)</f>
        <v>0</v>
      </c>
      <c r="K1689">
        <f>IFERROR(VLOOKUP(A1689,[2]Sheet1!$A:$I,7,FALSE),0)</f>
        <v>0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Não</v>
      </c>
      <c r="W1689" t="str">
        <f t="shared" si="160"/>
        <v>Não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296723</v>
      </c>
      <c r="I1690">
        <f>IFERROR(VLOOKUP(A1690,[2]Sheet1!$A:$I,5,FALSE),0)</f>
        <v>3876919</v>
      </c>
      <c r="J1690">
        <f>IFERROR(VLOOKUP(A1690,[2]Sheet1!$A:$I,6,FALSE),0)</f>
        <v>0</v>
      </c>
      <c r="K1690">
        <f>IFERROR(VLOOKUP(A1690,[2]Sheet1!$A:$I,7,FALSE),0)</f>
        <v>0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Não</v>
      </c>
      <c r="W1690" t="str">
        <f t="shared" si="160"/>
        <v>Não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107739</v>
      </c>
      <c r="I1691">
        <f>IFERROR(VLOOKUP(A1691,[2]Sheet1!$A:$I,5,FALSE),0)</f>
        <v>969710</v>
      </c>
      <c r="J1691">
        <f>IFERROR(VLOOKUP(A1691,[2]Sheet1!$A:$I,6,FALSE),0)</f>
        <v>0</v>
      </c>
      <c r="K1691">
        <f>IFERROR(VLOOKUP(A1691,[2]Sheet1!$A:$I,7,FALSE),0)</f>
        <v>0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Não</v>
      </c>
      <c r="W1691" t="str">
        <f t="shared" si="160"/>
        <v>Não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0</v>
      </c>
      <c r="K1692">
        <f>IFERROR(VLOOKUP(A1692,[2]Sheet1!$A:$I,7,FALSE),0)</f>
        <v>0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Não</v>
      </c>
      <c r="W1692" t="str">
        <f t="shared" si="160"/>
        <v>Não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84766</v>
      </c>
      <c r="I1693">
        <f>IFERROR(VLOOKUP(A1693,[2]Sheet1!$A:$I,5,FALSE),0)</f>
        <v>344043</v>
      </c>
      <c r="J1693">
        <f>IFERROR(VLOOKUP(A1693,[2]Sheet1!$A:$I,6,FALSE),0)</f>
        <v>0</v>
      </c>
      <c r="K1693">
        <f>IFERROR(VLOOKUP(A1693,[2]Sheet1!$A:$I,7,FALSE),0)</f>
        <v>0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Não</v>
      </c>
      <c r="W1693" t="str">
        <f t="shared" si="160"/>
        <v>Não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33494</v>
      </c>
      <c r="I1694">
        <f>IFERROR(VLOOKUP(A1694,[2]Sheet1!$A:$I,5,FALSE),0)</f>
        <v>727863</v>
      </c>
      <c r="J1694">
        <f>IFERROR(VLOOKUP(A1694,[2]Sheet1!$A:$I,6,FALSE),0)</f>
        <v>0</v>
      </c>
      <c r="K1694">
        <f>IFERROR(VLOOKUP(A1694,[2]Sheet1!$A:$I,7,FALSE),0)</f>
        <v>0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Não</v>
      </c>
      <c r="W1694" t="str">
        <f t="shared" si="160"/>
        <v>Não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195173</v>
      </c>
      <c r="I1695">
        <f>IFERROR(VLOOKUP(A1695,[2]Sheet1!$A:$I,5,FALSE),0)</f>
        <v>1857092</v>
      </c>
      <c r="J1695">
        <f>IFERROR(VLOOKUP(A1695,[2]Sheet1!$A:$I,6,FALSE),0)</f>
        <v>0</v>
      </c>
      <c r="K1695">
        <f>IFERROR(VLOOKUP(A1695,[2]Sheet1!$A:$I,7,FALSE),0)</f>
        <v>0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Não</v>
      </c>
      <c r="W1695" t="str">
        <f t="shared" si="160"/>
        <v>Não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69818</v>
      </c>
      <c r="I1696">
        <f>IFERROR(VLOOKUP(A1696,[2]Sheet1!$A:$I,5,FALSE),0)</f>
        <v>2712921</v>
      </c>
      <c r="J1696">
        <f>IFERROR(VLOOKUP(A1696,[2]Sheet1!$A:$I,6,FALSE),0)</f>
        <v>0</v>
      </c>
      <c r="K1696">
        <f>IFERROR(VLOOKUP(A1696,[2]Sheet1!$A:$I,7,FALSE),0)</f>
        <v>0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Não</v>
      </c>
      <c r="W1696" t="str">
        <f t="shared" si="160"/>
        <v>Não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50190</v>
      </c>
      <c r="I1697">
        <f>IFERROR(VLOOKUP(A1697,[2]Sheet1!$A:$I,5,FALSE),0)</f>
        <v>136363</v>
      </c>
      <c r="J1697">
        <f>IFERROR(VLOOKUP(A1697,[2]Sheet1!$A:$I,6,FALSE),0)</f>
        <v>0</v>
      </c>
      <c r="K1697">
        <f>IFERROR(VLOOKUP(A1697,[2]Sheet1!$A:$I,7,FALSE),0)</f>
        <v>0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Não</v>
      </c>
      <c r="W1697" t="str">
        <f t="shared" si="160"/>
        <v>Não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48536</v>
      </c>
      <c r="I1698">
        <f>IFERROR(VLOOKUP(A1698,[2]Sheet1!$A:$I,5,FALSE),0)</f>
        <v>357944</v>
      </c>
      <c r="J1698">
        <f>IFERROR(VLOOKUP(A1698,[2]Sheet1!$A:$I,6,FALSE),0)</f>
        <v>0</v>
      </c>
      <c r="K1698">
        <f>IFERROR(VLOOKUP(A1698,[2]Sheet1!$A:$I,7,FALSE),0)</f>
        <v>0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Não</v>
      </c>
      <c r="W1698" t="str">
        <f t="shared" si="160"/>
        <v>Não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192106</v>
      </c>
      <c r="I1699">
        <f>IFERROR(VLOOKUP(A1699,[2]Sheet1!$A:$I,5,FALSE),0)</f>
        <v>2206828</v>
      </c>
      <c r="J1699">
        <f>IFERROR(VLOOKUP(A1699,[2]Sheet1!$A:$I,6,FALSE),0)</f>
        <v>0</v>
      </c>
      <c r="K1699">
        <f>IFERROR(VLOOKUP(A1699,[2]Sheet1!$A:$I,7,FALSE),0)</f>
        <v>0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Não</v>
      </c>
      <c r="W1699" t="str">
        <f t="shared" si="160"/>
        <v>Não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82698</v>
      </c>
      <c r="I1700">
        <f>IFERROR(VLOOKUP(A1700,[2]Sheet1!$A:$I,5,FALSE),0)</f>
        <v>465309</v>
      </c>
      <c r="J1700">
        <f>IFERROR(VLOOKUP(A1700,[2]Sheet1!$A:$I,6,FALSE),0)</f>
        <v>0</v>
      </c>
      <c r="K1700">
        <f>IFERROR(VLOOKUP(A1700,[2]Sheet1!$A:$I,7,FALSE),0)</f>
        <v>0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Não</v>
      </c>
      <c r="W1700" t="str">
        <f t="shared" si="160"/>
        <v>Não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324724</v>
      </c>
      <c r="I1701">
        <f>IFERROR(VLOOKUP(A1701,[2]Sheet1!$A:$I,5,FALSE),0)</f>
        <v>703486</v>
      </c>
      <c r="J1701">
        <f>IFERROR(VLOOKUP(A1701,[2]Sheet1!$A:$I,6,FALSE),0)</f>
        <v>0</v>
      </c>
      <c r="K1701">
        <f>IFERROR(VLOOKUP(A1701,[2]Sheet1!$A:$I,7,FALSE),0)</f>
        <v>0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Não</v>
      </c>
      <c r="W1701" t="str">
        <f t="shared" si="160"/>
        <v>Não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179739</v>
      </c>
      <c r="I1702">
        <f>IFERROR(VLOOKUP(A1702,[2]Sheet1!$A:$I,5,FALSE),0)</f>
        <v>1397963</v>
      </c>
      <c r="J1702">
        <f>IFERROR(VLOOKUP(A1702,[2]Sheet1!$A:$I,6,FALSE),0)</f>
        <v>0</v>
      </c>
      <c r="K1702">
        <f>IFERROR(VLOOKUP(A1702,[2]Sheet1!$A:$I,7,FALSE),0)</f>
        <v>0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Não</v>
      </c>
      <c r="W1702" t="str">
        <f t="shared" si="160"/>
        <v>Não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116627</v>
      </c>
      <c r="I1703">
        <f>IFERROR(VLOOKUP(A1703,[2]Sheet1!$A:$I,5,FALSE),0)</f>
        <v>1184575</v>
      </c>
      <c r="J1703">
        <f>IFERROR(VLOOKUP(A1703,[2]Sheet1!$A:$I,6,FALSE),0)</f>
        <v>0</v>
      </c>
      <c r="K1703">
        <f>IFERROR(VLOOKUP(A1703,[2]Sheet1!$A:$I,7,FALSE),0)</f>
        <v>0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Não</v>
      </c>
      <c r="W1703" t="str">
        <f t="shared" si="160"/>
        <v>Não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76299</v>
      </c>
      <c r="I1704">
        <f>IFERROR(VLOOKUP(A1704,[2]Sheet1!$A:$I,5,FALSE),0)</f>
        <v>623905</v>
      </c>
      <c r="J1704">
        <f>IFERROR(VLOOKUP(A1704,[2]Sheet1!$A:$I,6,FALSE),0)</f>
        <v>0</v>
      </c>
      <c r="K1704">
        <f>IFERROR(VLOOKUP(A1704,[2]Sheet1!$A:$I,7,FALSE),0)</f>
        <v>0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Não</v>
      </c>
      <c r="W1704" t="str">
        <f t="shared" si="160"/>
        <v>Não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3786</v>
      </c>
      <c r="I1705">
        <f>IFERROR(VLOOKUP(A1705,[2]Sheet1!$A:$I,5,FALSE),0)</f>
        <v>791535</v>
      </c>
      <c r="J1705">
        <f>IFERROR(VLOOKUP(A1705,[2]Sheet1!$A:$I,6,FALSE),0)</f>
        <v>0</v>
      </c>
      <c r="K1705">
        <f>IFERROR(VLOOKUP(A1705,[2]Sheet1!$A:$I,7,FALSE),0)</f>
        <v>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Não</v>
      </c>
      <c r="W1705" t="str">
        <f t="shared" si="160"/>
        <v>Não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26251</v>
      </c>
      <c r="I1706">
        <f>IFERROR(VLOOKUP(A1706,[2]Sheet1!$A:$I,5,FALSE),0)</f>
        <v>952676</v>
      </c>
      <c r="J1706">
        <f>IFERROR(VLOOKUP(A1706,[2]Sheet1!$A:$I,6,FALSE),0)</f>
        <v>0</v>
      </c>
      <c r="K1706">
        <f>IFERROR(VLOOKUP(A1706,[2]Sheet1!$A:$I,7,FALSE),0)</f>
        <v>0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Não</v>
      </c>
      <c r="W1706" t="str">
        <f t="shared" si="160"/>
        <v>Não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198190</v>
      </c>
      <c r="I1707">
        <f>IFERROR(VLOOKUP(A1707,[2]Sheet1!$A:$I,5,FALSE),0)</f>
        <v>1253004</v>
      </c>
      <c r="J1707">
        <f>IFERROR(VLOOKUP(A1707,[2]Sheet1!$A:$I,6,FALSE),0)</f>
        <v>0</v>
      </c>
      <c r="K1707">
        <f>IFERROR(VLOOKUP(A1707,[2]Sheet1!$A:$I,7,FALSE),0)</f>
        <v>0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Não</v>
      </c>
      <c r="W1707" t="str">
        <f t="shared" si="160"/>
        <v>Não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81227</v>
      </c>
      <c r="I1708">
        <f>IFERROR(VLOOKUP(A1708,[2]Sheet1!$A:$I,5,FALSE),0)</f>
        <v>23578312</v>
      </c>
      <c r="J1708">
        <f>IFERROR(VLOOKUP(A1708,[2]Sheet1!$A:$I,6,FALSE),0)</f>
        <v>0</v>
      </c>
      <c r="K1708">
        <f>IFERROR(VLOOKUP(A1708,[2]Sheet1!$A:$I,7,FALSE),0)</f>
        <v>0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Não</v>
      </c>
      <c r="W1708" t="str">
        <f t="shared" si="160"/>
        <v>Não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371285</v>
      </c>
      <c r="I1709">
        <f>IFERROR(VLOOKUP(A1709,[2]Sheet1!$A:$I,5,FALSE),0)</f>
        <v>2585011</v>
      </c>
      <c r="J1709">
        <f>IFERROR(VLOOKUP(A1709,[2]Sheet1!$A:$I,6,FALSE),0)</f>
        <v>0</v>
      </c>
      <c r="K1709">
        <f>IFERROR(VLOOKUP(A1709,[2]Sheet1!$A:$I,7,FALSE),0)</f>
        <v>0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Não</v>
      </c>
      <c r="W1709" t="str">
        <f t="shared" si="160"/>
        <v>Não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200384</v>
      </c>
      <c r="I1710">
        <f>IFERROR(VLOOKUP(A1710,[2]Sheet1!$A:$I,5,FALSE),0)</f>
        <v>697620</v>
      </c>
      <c r="J1710">
        <f>IFERROR(VLOOKUP(A1710,[2]Sheet1!$A:$I,6,FALSE),0)</f>
        <v>0</v>
      </c>
      <c r="K1710">
        <f>IFERROR(VLOOKUP(A1710,[2]Sheet1!$A:$I,7,FALSE),0)</f>
        <v>0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Não</v>
      </c>
      <c r="W1710" t="str">
        <f t="shared" si="160"/>
        <v>Não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137557</v>
      </c>
      <c r="I1711">
        <f>IFERROR(VLOOKUP(A1711,[2]Sheet1!$A:$I,5,FALSE),0)</f>
        <v>923175</v>
      </c>
      <c r="J1711">
        <f>IFERROR(VLOOKUP(A1711,[2]Sheet1!$A:$I,6,FALSE),0)</f>
        <v>0</v>
      </c>
      <c r="K1711">
        <f>IFERROR(VLOOKUP(A1711,[2]Sheet1!$A:$I,7,FALSE),0)</f>
        <v>0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Não</v>
      </c>
      <c r="W1711" t="str">
        <f t="shared" si="160"/>
        <v>Não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106682</v>
      </c>
      <c r="I1712">
        <f>IFERROR(VLOOKUP(A1712,[2]Sheet1!$A:$I,5,FALSE),0)</f>
        <v>677236</v>
      </c>
      <c r="J1712">
        <f>IFERROR(VLOOKUP(A1712,[2]Sheet1!$A:$I,6,FALSE),0)</f>
        <v>0</v>
      </c>
      <c r="K1712">
        <f>IFERROR(VLOOKUP(A1712,[2]Sheet1!$A:$I,7,FALSE),0)</f>
        <v>0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Não</v>
      </c>
      <c r="W1712" t="str">
        <f t="shared" si="160"/>
        <v>Não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102384</v>
      </c>
      <c r="I1713">
        <f>IFERROR(VLOOKUP(A1713,[2]Sheet1!$A:$I,5,FALSE),0)</f>
        <v>663659</v>
      </c>
      <c r="J1713">
        <f>IFERROR(VLOOKUP(A1713,[2]Sheet1!$A:$I,6,FALSE),0)</f>
        <v>0</v>
      </c>
      <c r="K1713">
        <f>IFERROR(VLOOKUP(A1713,[2]Sheet1!$A:$I,7,FALSE),0)</f>
        <v>0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Não</v>
      </c>
      <c r="W1713" t="str">
        <f t="shared" si="160"/>
        <v>Não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133157</v>
      </c>
      <c r="I1714">
        <f>IFERROR(VLOOKUP(A1714,[2]Sheet1!$A:$I,5,FALSE),0)</f>
        <v>986798</v>
      </c>
      <c r="J1714">
        <f>IFERROR(VLOOKUP(A1714,[2]Sheet1!$A:$I,6,FALSE),0)</f>
        <v>0</v>
      </c>
      <c r="K1714">
        <f>IFERROR(VLOOKUP(A1714,[2]Sheet1!$A:$I,7,FALSE),0)</f>
        <v>0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Não</v>
      </c>
      <c r="W1714" t="str">
        <f t="shared" si="160"/>
        <v>Não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6078</v>
      </c>
      <c r="I1715">
        <f>IFERROR(VLOOKUP(A1715,[2]Sheet1!$A:$I,5,FALSE),0)</f>
        <v>318960</v>
      </c>
      <c r="J1715">
        <f>IFERROR(VLOOKUP(A1715,[2]Sheet1!$A:$I,6,FALSE),0)</f>
        <v>0</v>
      </c>
      <c r="K1715">
        <f>IFERROR(VLOOKUP(A1715,[2]Sheet1!$A:$I,7,FALSE),0)</f>
        <v>0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Não</v>
      </c>
      <c r="W1715" t="str">
        <f t="shared" si="160"/>
        <v>Não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24479</v>
      </c>
      <c r="I1716">
        <f>IFERROR(VLOOKUP(A1716,[2]Sheet1!$A:$I,5,FALSE),0)</f>
        <v>1120730</v>
      </c>
      <c r="J1716">
        <f>IFERROR(VLOOKUP(A1716,[2]Sheet1!$A:$I,6,FALSE),0)</f>
        <v>0</v>
      </c>
      <c r="K1716">
        <f>IFERROR(VLOOKUP(A1716,[2]Sheet1!$A:$I,7,FALSE),0)</f>
        <v>0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Não</v>
      </c>
      <c r="W1716" t="str">
        <f t="shared" si="160"/>
        <v>Não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215894</v>
      </c>
      <c r="I1717">
        <f>IFERROR(VLOOKUP(A1717,[2]Sheet1!$A:$I,5,FALSE),0)</f>
        <v>1272936</v>
      </c>
      <c r="J1717">
        <f>IFERROR(VLOOKUP(A1717,[2]Sheet1!$A:$I,6,FALSE),0)</f>
        <v>0</v>
      </c>
      <c r="K1717">
        <f>IFERROR(VLOOKUP(A1717,[2]Sheet1!$A:$I,7,FALSE),0)</f>
        <v>0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Não</v>
      </c>
      <c r="W1717" t="str">
        <f t="shared" si="160"/>
        <v>Não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93991</v>
      </c>
      <c r="I1718">
        <f>IFERROR(VLOOKUP(A1718,[2]Sheet1!$A:$I,5,FALSE),0)</f>
        <v>413865</v>
      </c>
      <c r="J1718">
        <f>IFERROR(VLOOKUP(A1718,[2]Sheet1!$A:$I,6,FALSE),0)</f>
        <v>0</v>
      </c>
      <c r="K1718">
        <f>IFERROR(VLOOKUP(A1718,[2]Sheet1!$A:$I,7,FALSE),0)</f>
        <v>0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Não</v>
      </c>
      <c r="W1718" t="str">
        <f t="shared" si="160"/>
        <v>Não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8515</v>
      </c>
      <c r="I1719">
        <f>IFERROR(VLOOKUP(A1719,[2]Sheet1!$A:$I,5,FALSE),0)</f>
        <v>342843</v>
      </c>
      <c r="J1719">
        <f>IFERROR(VLOOKUP(A1719,[2]Sheet1!$A:$I,6,FALSE),0)</f>
        <v>0</v>
      </c>
      <c r="K1719">
        <f>IFERROR(VLOOKUP(A1719,[2]Sheet1!$A:$I,7,FALSE),0)</f>
        <v>0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Não</v>
      </c>
      <c r="W1719" t="str">
        <f t="shared" si="160"/>
        <v>Não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28212</v>
      </c>
      <c r="I1720">
        <f>IFERROR(VLOOKUP(A1720,[2]Sheet1!$A:$I,5,FALSE),0)</f>
        <v>3316536</v>
      </c>
      <c r="J1720">
        <f>IFERROR(VLOOKUP(A1720,[2]Sheet1!$A:$I,6,FALSE),0)</f>
        <v>0</v>
      </c>
      <c r="K1720">
        <f>IFERROR(VLOOKUP(A1720,[2]Sheet1!$A:$I,7,FALSE),0)</f>
        <v>0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Não</v>
      </c>
      <c r="W1720" t="str">
        <f t="shared" si="160"/>
        <v>Não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17837</v>
      </c>
      <c r="I1721">
        <f>IFERROR(VLOOKUP(A1721,[2]Sheet1!$A:$I,5,FALSE),0)</f>
        <v>1925484</v>
      </c>
      <c r="J1721">
        <f>IFERROR(VLOOKUP(A1721,[2]Sheet1!$A:$I,6,FALSE),0)</f>
        <v>0</v>
      </c>
      <c r="K1721">
        <f>IFERROR(VLOOKUP(A1721,[2]Sheet1!$A:$I,7,FALSE),0)</f>
        <v>0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Não</v>
      </c>
      <c r="W1721" t="str">
        <f t="shared" si="160"/>
        <v>Não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227560</v>
      </c>
      <c r="I1722">
        <f>IFERROR(VLOOKUP(A1722,[2]Sheet1!$A:$I,5,FALSE),0)</f>
        <v>2875357</v>
      </c>
      <c r="J1722">
        <f>IFERROR(VLOOKUP(A1722,[2]Sheet1!$A:$I,6,FALSE),0)</f>
        <v>0</v>
      </c>
      <c r="K1722">
        <f>IFERROR(VLOOKUP(A1722,[2]Sheet1!$A:$I,7,FALSE),0)</f>
        <v>0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Não</v>
      </c>
      <c r="W1722" t="str">
        <f t="shared" si="160"/>
        <v>Não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157074</v>
      </c>
      <c r="I1723">
        <f>IFERROR(VLOOKUP(A1723,[2]Sheet1!$A:$I,5,FALSE),0)</f>
        <v>1377446</v>
      </c>
      <c r="J1723">
        <f>IFERROR(VLOOKUP(A1723,[2]Sheet1!$A:$I,6,FALSE),0)</f>
        <v>0</v>
      </c>
      <c r="K1723">
        <f>IFERROR(VLOOKUP(A1723,[2]Sheet1!$A:$I,7,FALSE),0)</f>
        <v>0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Não</v>
      </c>
      <c r="W1723" t="str">
        <f t="shared" si="160"/>
        <v>Não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0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Não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154268</v>
      </c>
      <c r="I1725">
        <f>IFERROR(VLOOKUP(A1725,[2]Sheet1!$A:$I,5,FALSE),0)</f>
        <v>799907</v>
      </c>
      <c r="J1725">
        <f>IFERROR(VLOOKUP(A1725,[2]Sheet1!$A:$I,6,FALSE),0)</f>
        <v>0</v>
      </c>
      <c r="K1725">
        <f>IFERROR(VLOOKUP(A1725,[2]Sheet1!$A:$I,7,FALSE),0)</f>
        <v>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Não</v>
      </c>
      <c r="W1725" t="str">
        <f t="shared" si="160"/>
        <v>Não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113597</v>
      </c>
      <c r="I1726">
        <f>IFERROR(VLOOKUP(A1726,[2]Sheet1!$A:$I,5,FALSE),0)</f>
        <v>601527</v>
      </c>
      <c r="J1726">
        <f>IFERROR(VLOOKUP(A1726,[2]Sheet1!$A:$I,6,FALSE),0)</f>
        <v>0</v>
      </c>
      <c r="K1726">
        <f>IFERROR(VLOOKUP(A1726,[2]Sheet1!$A:$I,7,FALSE),0)</f>
        <v>0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Não</v>
      </c>
      <c r="W1726" t="str">
        <f t="shared" si="160"/>
        <v>Não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282970</v>
      </c>
      <c r="I1727">
        <f>IFERROR(VLOOKUP(A1727,[2]Sheet1!$A:$I,5,FALSE),0)</f>
        <v>1008539</v>
      </c>
      <c r="J1727">
        <f>IFERROR(VLOOKUP(A1727,[2]Sheet1!$A:$I,6,FALSE),0)</f>
        <v>0</v>
      </c>
      <c r="K1727">
        <f>IFERROR(VLOOKUP(A1727,[2]Sheet1!$A:$I,7,FALSE),0)</f>
        <v>0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Não</v>
      </c>
      <c r="W1727" t="str">
        <f t="shared" si="160"/>
        <v>Não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31099</v>
      </c>
      <c r="I1728">
        <f>IFERROR(VLOOKUP(A1728,[2]Sheet1!$A:$I,5,FALSE),0)</f>
        <v>837987</v>
      </c>
      <c r="J1728">
        <f>IFERROR(VLOOKUP(A1728,[2]Sheet1!$A:$I,6,FALSE),0)</f>
        <v>0</v>
      </c>
      <c r="K1728">
        <f>IFERROR(VLOOKUP(A1728,[2]Sheet1!$A:$I,7,FALSE),0)</f>
        <v>0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Não</v>
      </c>
      <c r="W1728" t="str">
        <f t="shared" si="160"/>
        <v>Não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33096</v>
      </c>
      <c r="I1729">
        <f>IFERROR(VLOOKUP(A1729,[2]Sheet1!$A:$I,5,FALSE),0)</f>
        <v>3612808</v>
      </c>
      <c r="J1729">
        <f>IFERROR(VLOOKUP(A1729,[2]Sheet1!$A:$I,6,FALSE),0)</f>
        <v>0</v>
      </c>
      <c r="K1729">
        <f>IFERROR(VLOOKUP(A1729,[2]Sheet1!$A:$I,7,FALSE),0)</f>
        <v>0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Não</v>
      </c>
      <c r="W1729" t="str">
        <f t="shared" si="160"/>
        <v>Não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105001</v>
      </c>
      <c r="I1730">
        <f>IFERROR(VLOOKUP(A1730,[2]Sheet1!$A:$I,5,FALSE),0)</f>
        <v>329820</v>
      </c>
      <c r="J1730">
        <f>IFERROR(VLOOKUP(A1730,[2]Sheet1!$A:$I,6,FALSE),0)</f>
        <v>0</v>
      </c>
      <c r="K1730">
        <f>IFERROR(VLOOKUP(A1730,[2]Sheet1!$A:$I,7,FALSE),0)</f>
        <v>0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Não</v>
      </c>
      <c r="W1730" t="str">
        <f t="shared" si="160"/>
        <v>Não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96891</v>
      </c>
      <c r="I1731">
        <f>IFERROR(VLOOKUP(A1731,[2]Sheet1!$A:$I,5,FALSE),0)</f>
        <v>863772</v>
      </c>
      <c r="J1731">
        <f>IFERROR(VLOOKUP(A1731,[2]Sheet1!$A:$I,6,FALSE),0)</f>
        <v>0</v>
      </c>
      <c r="K1731">
        <f>IFERROR(VLOOKUP(A1731,[2]Sheet1!$A:$I,7,FALSE),0)</f>
        <v>0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Não</v>
      </c>
      <c r="W1731" t="str">
        <f t="shared" si="160"/>
        <v>Não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156190</v>
      </c>
      <c r="I1732">
        <f>IFERROR(VLOOKUP(A1732,[2]Sheet1!$A:$I,5,FALSE),0)</f>
        <v>585556</v>
      </c>
      <c r="J1732">
        <f>IFERROR(VLOOKUP(A1732,[2]Sheet1!$A:$I,6,FALSE),0)</f>
        <v>0</v>
      </c>
      <c r="K1732">
        <f>IFERROR(VLOOKUP(A1732,[2]Sheet1!$A:$I,7,FALSE),0)</f>
        <v>0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Não</v>
      </c>
      <c r="W1732" t="str">
        <f t="shared" si="160"/>
        <v>Não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44856</v>
      </c>
      <c r="I1733">
        <f>IFERROR(VLOOKUP(A1733,[2]Sheet1!$A:$I,5,FALSE),0)</f>
        <v>681647</v>
      </c>
      <c r="J1733">
        <f>IFERROR(VLOOKUP(A1733,[2]Sheet1!$A:$I,6,FALSE),0)</f>
        <v>0</v>
      </c>
      <c r="K1733">
        <f>IFERROR(VLOOKUP(A1733,[2]Sheet1!$A:$I,7,FALSE),0)</f>
        <v>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Não</v>
      </c>
      <c r="W1733" t="str">
        <f t="shared" si="160"/>
        <v>Não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54893</v>
      </c>
      <c r="I1734">
        <f>IFERROR(VLOOKUP(A1734,[2]Sheet1!$A:$I,5,FALSE),0)</f>
        <v>775945</v>
      </c>
      <c r="J1734">
        <f>IFERROR(VLOOKUP(A1734,[2]Sheet1!$A:$I,6,FALSE),0)</f>
        <v>0</v>
      </c>
      <c r="K1734">
        <f>IFERROR(VLOOKUP(A1734,[2]Sheet1!$A:$I,7,FALSE),0)</f>
        <v>0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Não</v>
      </c>
      <c r="W1734" t="str">
        <f t="shared" ref="W1734:W1797" si="166">IF(E1734+K1734+Q1734&gt;0,"Sim","Não")</f>
        <v>Não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349095</v>
      </c>
      <c r="I1735">
        <f>IFERROR(VLOOKUP(A1735,[2]Sheet1!$A:$I,5,FALSE),0)</f>
        <v>1302159</v>
      </c>
      <c r="J1735">
        <f>IFERROR(VLOOKUP(A1735,[2]Sheet1!$A:$I,6,FALSE),0)</f>
        <v>0</v>
      </c>
      <c r="K1735">
        <f>IFERROR(VLOOKUP(A1735,[2]Sheet1!$A:$I,7,FALSE),0)</f>
        <v>0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Não</v>
      </c>
      <c r="W1735" t="str">
        <f t="shared" si="166"/>
        <v>Não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30498</v>
      </c>
      <c r="I1736">
        <f>IFERROR(VLOOKUP(A1736,[2]Sheet1!$A:$I,5,FALSE),0)</f>
        <v>8234740</v>
      </c>
      <c r="J1736">
        <f>IFERROR(VLOOKUP(A1736,[2]Sheet1!$A:$I,6,FALSE),0)</f>
        <v>0</v>
      </c>
      <c r="K1736">
        <f>IFERROR(VLOOKUP(A1736,[2]Sheet1!$A:$I,7,FALSE),0)</f>
        <v>0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Não</v>
      </c>
      <c r="W1736" t="str">
        <f t="shared" si="166"/>
        <v>Não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119470</v>
      </c>
      <c r="I1737">
        <f>IFERROR(VLOOKUP(A1737,[2]Sheet1!$A:$I,5,FALSE),0)</f>
        <v>611738</v>
      </c>
      <c r="J1737">
        <f>IFERROR(VLOOKUP(A1737,[2]Sheet1!$A:$I,6,FALSE),0)</f>
        <v>0</v>
      </c>
      <c r="K1737">
        <f>IFERROR(VLOOKUP(A1737,[2]Sheet1!$A:$I,7,FALSE),0)</f>
        <v>0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Não</v>
      </c>
      <c r="W1737" t="str">
        <f t="shared" si="166"/>
        <v>Não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188862</v>
      </c>
      <c r="I1738">
        <f>IFERROR(VLOOKUP(A1738,[2]Sheet1!$A:$I,5,FALSE),0)</f>
        <v>1289190</v>
      </c>
      <c r="J1738">
        <f>IFERROR(VLOOKUP(A1738,[2]Sheet1!$A:$I,6,FALSE),0)</f>
        <v>0</v>
      </c>
      <c r="K1738">
        <f>IFERROR(VLOOKUP(A1738,[2]Sheet1!$A:$I,7,FALSE),0)</f>
        <v>0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Não</v>
      </c>
      <c r="W1738" t="str">
        <f t="shared" si="166"/>
        <v>Não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60889</v>
      </c>
      <c r="I1739">
        <f>IFERROR(VLOOKUP(A1739,[2]Sheet1!$A:$I,5,FALSE),0)</f>
        <v>486855</v>
      </c>
      <c r="J1739">
        <f>IFERROR(VLOOKUP(A1739,[2]Sheet1!$A:$I,6,FALSE),0)</f>
        <v>0</v>
      </c>
      <c r="K1739">
        <f>IFERROR(VLOOKUP(A1739,[2]Sheet1!$A:$I,7,FALSE),0)</f>
        <v>0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Não</v>
      </c>
      <c r="W1739" t="str">
        <f t="shared" si="166"/>
        <v>Não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146013</v>
      </c>
      <c r="I1740">
        <f>IFERROR(VLOOKUP(A1740,[2]Sheet1!$A:$I,5,FALSE),0)</f>
        <v>3269017</v>
      </c>
      <c r="J1740">
        <f>IFERROR(VLOOKUP(A1740,[2]Sheet1!$A:$I,6,FALSE),0)</f>
        <v>0</v>
      </c>
      <c r="K1740">
        <f>IFERROR(VLOOKUP(A1740,[2]Sheet1!$A:$I,7,FALSE),0)</f>
        <v>0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Não</v>
      </c>
      <c r="W1740" t="str">
        <f t="shared" si="166"/>
        <v>Não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330892</v>
      </c>
      <c r="I1741">
        <f>IFERROR(VLOOKUP(A1741,[2]Sheet1!$A:$I,5,FALSE),0)</f>
        <v>1347476</v>
      </c>
      <c r="J1741">
        <f>IFERROR(VLOOKUP(A1741,[2]Sheet1!$A:$I,6,FALSE),0)</f>
        <v>0</v>
      </c>
      <c r="K1741">
        <f>IFERROR(VLOOKUP(A1741,[2]Sheet1!$A:$I,7,FALSE),0)</f>
        <v>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Não</v>
      </c>
      <c r="W1741" t="str">
        <f t="shared" si="166"/>
        <v>Não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391041</v>
      </c>
      <c r="I1742">
        <f>IFERROR(VLOOKUP(A1742,[2]Sheet1!$A:$I,5,FALSE),0)</f>
        <v>5224370</v>
      </c>
      <c r="J1742">
        <f>IFERROR(VLOOKUP(A1742,[2]Sheet1!$A:$I,6,FALSE),0)</f>
        <v>0</v>
      </c>
      <c r="K1742">
        <f>IFERROR(VLOOKUP(A1742,[2]Sheet1!$A:$I,7,FALSE),0)</f>
        <v>0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Não</v>
      </c>
      <c r="W1742" t="str">
        <f t="shared" si="166"/>
        <v>Não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18295</v>
      </c>
      <c r="I1743">
        <f>IFERROR(VLOOKUP(A1743,[2]Sheet1!$A:$I,5,FALSE),0)</f>
        <v>29713638</v>
      </c>
      <c r="J1743">
        <f>IFERROR(VLOOKUP(A1743,[2]Sheet1!$A:$I,6,FALSE),0)</f>
        <v>0</v>
      </c>
      <c r="K1743">
        <f>IFERROR(VLOOKUP(A1743,[2]Sheet1!$A:$I,7,FALSE),0)</f>
        <v>0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Não</v>
      </c>
      <c r="W1743" t="str">
        <f t="shared" si="166"/>
        <v>Não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71718</v>
      </c>
      <c r="I1744">
        <f>IFERROR(VLOOKUP(A1744,[2]Sheet1!$A:$I,5,FALSE),0)</f>
        <v>550976</v>
      </c>
      <c r="J1744">
        <f>IFERROR(VLOOKUP(A1744,[2]Sheet1!$A:$I,6,FALSE),0)</f>
        <v>0</v>
      </c>
      <c r="K1744">
        <f>IFERROR(VLOOKUP(A1744,[2]Sheet1!$A:$I,7,FALSE),0)</f>
        <v>0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Não</v>
      </c>
      <c r="W1744" t="str">
        <f t="shared" si="166"/>
        <v>Não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246952</v>
      </c>
      <c r="I1745">
        <f>IFERROR(VLOOKUP(A1745,[2]Sheet1!$A:$I,5,FALSE),0)</f>
        <v>1700484</v>
      </c>
      <c r="J1745">
        <f>IFERROR(VLOOKUP(A1745,[2]Sheet1!$A:$I,6,FALSE),0)</f>
        <v>0</v>
      </c>
      <c r="K1745">
        <f>IFERROR(VLOOKUP(A1745,[2]Sheet1!$A:$I,7,FALSE),0)</f>
        <v>0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Não</v>
      </c>
      <c r="W1745" t="str">
        <f t="shared" si="166"/>
        <v>Não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74550</v>
      </c>
      <c r="I1746">
        <f>IFERROR(VLOOKUP(A1746,[2]Sheet1!$A:$I,5,FALSE),0)</f>
        <v>1159274</v>
      </c>
      <c r="J1746">
        <f>IFERROR(VLOOKUP(A1746,[2]Sheet1!$A:$I,6,FALSE),0)</f>
        <v>0</v>
      </c>
      <c r="K1746">
        <f>IFERROR(VLOOKUP(A1746,[2]Sheet1!$A:$I,7,FALSE),0)</f>
        <v>0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Não</v>
      </c>
      <c r="W1746" t="str">
        <f t="shared" si="166"/>
        <v>Não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153322</v>
      </c>
      <c r="I1747">
        <f>IFERROR(VLOOKUP(A1747,[2]Sheet1!$A:$I,5,FALSE),0)</f>
        <v>567164</v>
      </c>
      <c r="J1747">
        <f>IFERROR(VLOOKUP(A1747,[2]Sheet1!$A:$I,6,FALSE),0)</f>
        <v>0</v>
      </c>
      <c r="K1747">
        <f>IFERROR(VLOOKUP(A1747,[2]Sheet1!$A:$I,7,FALSE),0)</f>
        <v>0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Não</v>
      </c>
      <c r="W1747" t="str">
        <f t="shared" si="166"/>
        <v>Não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403596</v>
      </c>
      <c r="I1748">
        <f>IFERROR(VLOOKUP(A1748,[2]Sheet1!$A:$I,5,FALSE),0)</f>
        <v>2107015</v>
      </c>
      <c r="J1748">
        <f>IFERROR(VLOOKUP(A1748,[2]Sheet1!$A:$I,6,FALSE),0)</f>
        <v>0</v>
      </c>
      <c r="K1748">
        <f>IFERROR(VLOOKUP(A1748,[2]Sheet1!$A:$I,7,FALSE),0)</f>
        <v>0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Não</v>
      </c>
      <c r="W1748" t="str">
        <f t="shared" si="166"/>
        <v>Não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448316</v>
      </c>
      <c r="I1749">
        <f>IFERROR(VLOOKUP(A1749,[2]Sheet1!$A:$I,5,FALSE),0)</f>
        <v>3555219</v>
      </c>
      <c r="J1749">
        <f>IFERROR(VLOOKUP(A1749,[2]Sheet1!$A:$I,6,FALSE),0)</f>
        <v>0</v>
      </c>
      <c r="K1749">
        <f>IFERROR(VLOOKUP(A1749,[2]Sheet1!$A:$I,7,FALSE),0)</f>
        <v>0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Não</v>
      </c>
      <c r="W1749" t="str">
        <f t="shared" si="166"/>
        <v>Não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51392</v>
      </c>
      <c r="I1750">
        <f>IFERROR(VLOOKUP(A1750,[2]Sheet1!$A:$I,5,FALSE),0)</f>
        <v>607834</v>
      </c>
      <c r="J1750">
        <f>IFERROR(VLOOKUP(A1750,[2]Sheet1!$A:$I,6,FALSE),0)</f>
        <v>0</v>
      </c>
      <c r="K1750">
        <f>IFERROR(VLOOKUP(A1750,[2]Sheet1!$A:$I,7,FALSE),0)</f>
        <v>0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Não</v>
      </c>
      <c r="W1750" t="str">
        <f t="shared" si="166"/>
        <v>Não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45703</v>
      </c>
      <c r="I1751">
        <f>IFERROR(VLOOKUP(A1751,[2]Sheet1!$A:$I,5,FALSE),0)</f>
        <v>319437</v>
      </c>
      <c r="J1751">
        <f>IFERROR(VLOOKUP(A1751,[2]Sheet1!$A:$I,6,FALSE),0)</f>
        <v>0</v>
      </c>
      <c r="K1751">
        <f>IFERROR(VLOOKUP(A1751,[2]Sheet1!$A:$I,7,FALSE),0)</f>
        <v>0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Não</v>
      </c>
      <c r="W1751" t="str">
        <f t="shared" si="166"/>
        <v>Não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49874</v>
      </c>
      <c r="I1752">
        <f>IFERROR(VLOOKUP(A1752,[2]Sheet1!$A:$I,5,FALSE),0)</f>
        <v>1058627</v>
      </c>
      <c r="J1752">
        <f>IFERROR(VLOOKUP(A1752,[2]Sheet1!$A:$I,6,FALSE),0)</f>
        <v>0</v>
      </c>
      <c r="K1752">
        <f>IFERROR(VLOOKUP(A1752,[2]Sheet1!$A:$I,7,FALSE),0)</f>
        <v>0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Não</v>
      </c>
      <c r="W1752" t="str">
        <f t="shared" si="166"/>
        <v>Não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32771</v>
      </c>
      <c r="I1753">
        <f>IFERROR(VLOOKUP(A1753,[2]Sheet1!$A:$I,5,FALSE),0)</f>
        <v>466601</v>
      </c>
      <c r="J1753">
        <f>IFERROR(VLOOKUP(A1753,[2]Sheet1!$A:$I,6,FALSE),0)</f>
        <v>0</v>
      </c>
      <c r="K1753">
        <f>IFERROR(VLOOKUP(A1753,[2]Sheet1!$A:$I,7,FALSE),0)</f>
        <v>0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Não</v>
      </c>
      <c r="W1753" t="str">
        <f t="shared" si="166"/>
        <v>Não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141725</v>
      </c>
      <c r="I1754">
        <f>IFERROR(VLOOKUP(A1754,[2]Sheet1!$A:$I,5,FALSE),0)</f>
        <v>951867</v>
      </c>
      <c r="J1754">
        <f>IFERROR(VLOOKUP(A1754,[2]Sheet1!$A:$I,6,FALSE),0)</f>
        <v>0</v>
      </c>
      <c r="K1754">
        <f>IFERROR(VLOOKUP(A1754,[2]Sheet1!$A:$I,7,FALSE),0)</f>
        <v>0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Não</v>
      </c>
      <c r="W1754" t="str">
        <f t="shared" si="166"/>
        <v>Não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75263</v>
      </c>
      <c r="I1755">
        <f>IFERROR(VLOOKUP(A1755,[2]Sheet1!$A:$I,5,FALSE),0)</f>
        <v>348239</v>
      </c>
      <c r="J1755">
        <f>IFERROR(VLOOKUP(A1755,[2]Sheet1!$A:$I,6,FALSE),0)</f>
        <v>0</v>
      </c>
      <c r="K1755">
        <f>IFERROR(VLOOKUP(A1755,[2]Sheet1!$A:$I,7,FALSE),0)</f>
        <v>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Não</v>
      </c>
      <c r="W1755" t="str">
        <f t="shared" si="166"/>
        <v>Não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26160</v>
      </c>
      <c r="I1756">
        <f>IFERROR(VLOOKUP(A1756,[2]Sheet1!$A:$I,5,FALSE),0)</f>
        <v>2226875</v>
      </c>
      <c r="J1756">
        <f>IFERROR(VLOOKUP(A1756,[2]Sheet1!$A:$I,6,FALSE),0)</f>
        <v>0</v>
      </c>
      <c r="K1756">
        <f>IFERROR(VLOOKUP(A1756,[2]Sheet1!$A:$I,7,FALSE),0)</f>
        <v>0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Não</v>
      </c>
      <c r="W1756" t="str">
        <f t="shared" si="166"/>
        <v>Não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95229</v>
      </c>
      <c r="I1757">
        <f>IFERROR(VLOOKUP(A1757,[2]Sheet1!$A:$I,5,FALSE),0)</f>
        <v>1038993</v>
      </c>
      <c r="J1757">
        <f>IFERROR(VLOOKUP(A1757,[2]Sheet1!$A:$I,6,FALSE),0)</f>
        <v>0</v>
      </c>
      <c r="K1757">
        <f>IFERROR(VLOOKUP(A1757,[2]Sheet1!$A:$I,7,FALSE),0)</f>
        <v>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Não</v>
      </c>
      <c r="W1757" t="str">
        <f t="shared" si="166"/>
        <v>Não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154228</v>
      </c>
      <c r="I1758">
        <f>IFERROR(VLOOKUP(A1758,[2]Sheet1!$A:$I,5,FALSE),0)</f>
        <v>767123</v>
      </c>
      <c r="J1758">
        <f>IFERROR(VLOOKUP(A1758,[2]Sheet1!$A:$I,6,FALSE),0)</f>
        <v>0</v>
      </c>
      <c r="K1758">
        <f>IFERROR(VLOOKUP(A1758,[2]Sheet1!$A:$I,7,FALSE),0)</f>
        <v>0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Não</v>
      </c>
      <c r="W1758" t="str">
        <f t="shared" si="166"/>
        <v>Não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105140</v>
      </c>
      <c r="I1759">
        <f>IFERROR(VLOOKUP(A1759,[2]Sheet1!$A:$I,5,FALSE),0)</f>
        <v>560603</v>
      </c>
      <c r="J1759">
        <f>IFERROR(VLOOKUP(A1759,[2]Sheet1!$A:$I,6,FALSE),0)</f>
        <v>0</v>
      </c>
      <c r="K1759">
        <f>IFERROR(VLOOKUP(A1759,[2]Sheet1!$A:$I,7,FALSE),0)</f>
        <v>0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Não</v>
      </c>
      <c r="W1759" t="str">
        <f t="shared" si="166"/>
        <v>Não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146582</v>
      </c>
      <c r="I1760">
        <f>IFERROR(VLOOKUP(A1760,[2]Sheet1!$A:$I,5,FALSE),0)</f>
        <v>703375</v>
      </c>
      <c r="J1760">
        <f>IFERROR(VLOOKUP(A1760,[2]Sheet1!$A:$I,6,FALSE),0)</f>
        <v>0</v>
      </c>
      <c r="K1760">
        <f>IFERROR(VLOOKUP(A1760,[2]Sheet1!$A:$I,7,FALSE),0)</f>
        <v>0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Não</v>
      </c>
      <c r="W1760" t="str">
        <f t="shared" si="166"/>
        <v>Não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27508</v>
      </c>
      <c r="I1761">
        <f>IFERROR(VLOOKUP(A1761,[2]Sheet1!$A:$I,5,FALSE),0)</f>
        <v>920129</v>
      </c>
      <c r="J1761">
        <f>IFERROR(VLOOKUP(A1761,[2]Sheet1!$A:$I,6,FALSE),0)</f>
        <v>0</v>
      </c>
      <c r="K1761">
        <f>IFERROR(VLOOKUP(A1761,[2]Sheet1!$A:$I,7,FALSE),0)</f>
        <v>0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Não</v>
      </c>
      <c r="W1761" t="str">
        <f t="shared" si="166"/>
        <v>Não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168816</v>
      </c>
      <c r="I1762">
        <f>IFERROR(VLOOKUP(A1762,[2]Sheet1!$A:$I,5,FALSE),0)</f>
        <v>984724</v>
      </c>
      <c r="J1762">
        <f>IFERROR(VLOOKUP(A1762,[2]Sheet1!$A:$I,6,FALSE),0)</f>
        <v>0</v>
      </c>
      <c r="K1762">
        <f>IFERROR(VLOOKUP(A1762,[2]Sheet1!$A:$I,7,FALSE),0)</f>
        <v>0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Não</v>
      </c>
      <c r="W1762" t="str">
        <f t="shared" si="166"/>
        <v>Não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20217</v>
      </c>
      <c r="I1763">
        <f>IFERROR(VLOOKUP(A1763,[2]Sheet1!$A:$I,5,FALSE),0)</f>
        <v>4712918</v>
      </c>
      <c r="J1763">
        <f>IFERROR(VLOOKUP(A1763,[2]Sheet1!$A:$I,6,FALSE),0)</f>
        <v>0</v>
      </c>
      <c r="K1763">
        <f>IFERROR(VLOOKUP(A1763,[2]Sheet1!$A:$I,7,FALSE),0)</f>
        <v>0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Não</v>
      </c>
      <c r="W1763" t="str">
        <f t="shared" si="166"/>
        <v>Não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284264</v>
      </c>
      <c r="I1764">
        <f>IFERROR(VLOOKUP(A1764,[2]Sheet1!$A:$I,5,FALSE),0)</f>
        <v>1277659</v>
      </c>
      <c r="J1764">
        <f>IFERROR(VLOOKUP(A1764,[2]Sheet1!$A:$I,6,FALSE),0)</f>
        <v>0</v>
      </c>
      <c r="K1764">
        <f>IFERROR(VLOOKUP(A1764,[2]Sheet1!$A:$I,7,FALSE),0)</f>
        <v>0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Não</v>
      </c>
      <c r="W1764" t="str">
        <f t="shared" si="166"/>
        <v>Não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45760</v>
      </c>
      <c r="I1765">
        <f>IFERROR(VLOOKUP(A1765,[2]Sheet1!$A:$I,5,FALSE),0)</f>
        <v>203681</v>
      </c>
      <c r="J1765">
        <f>IFERROR(VLOOKUP(A1765,[2]Sheet1!$A:$I,6,FALSE),0)</f>
        <v>0</v>
      </c>
      <c r="K1765">
        <f>IFERROR(VLOOKUP(A1765,[2]Sheet1!$A:$I,7,FALSE),0)</f>
        <v>0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Não</v>
      </c>
      <c r="W1765" t="str">
        <f t="shared" si="166"/>
        <v>Não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95038</v>
      </c>
      <c r="I1766">
        <f>IFERROR(VLOOKUP(A1766,[2]Sheet1!$A:$I,5,FALSE),0)</f>
        <v>777897</v>
      </c>
      <c r="J1766">
        <f>IFERROR(VLOOKUP(A1766,[2]Sheet1!$A:$I,6,FALSE),0)</f>
        <v>0</v>
      </c>
      <c r="K1766">
        <f>IFERROR(VLOOKUP(A1766,[2]Sheet1!$A:$I,7,FALSE),0)</f>
        <v>0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Não</v>
      </c>
      <c r="W1766" t="str">
        <f t="shared" si="166"/>
        <v>Não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362245</v>
      </c>
      <c r="I1767">
        <f>IFERROR(VLOOKUP(A1767,[2]Sheet1!$A:$I,5,FALSE),0)</f>
        <v>27686155</v>
      </c>
      <c r="J1767">
        <f>IFERROR(VLOOKUP(A1767,[2]Sheet1!$A:$I,6,FALSE),0)</f>
        <v>0</v>
      </c>
      <c r="K1767">
        <f>IFERROR(VLOOKUP(A1767,[2]Sheet1!$A:$I,7,FALSE),0)</f>
        <v>0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Não</v>
      </c>
      <c r="W1767" t="str">
        <f t="shared" si="166"/>
        <v>Não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171034</v>
      </c>
      <c r="I1768">
        <f>IFERROR(VLOOKUP(A1768,[2]Sheet1!$A:$I,5,FALSE),0)</f>
        <v>762349</v>
      </c>
      <c r="J1768">
        <f>IFERROR(VLOOKUP(A1768,[2]Sheet1!$A:$I,6,FALSE),0)</f>
        <v>0</v>
      </c>
      <c r="K1768">
        <f>IFERROR(VLOOKUP(A1768,[2]Sheet1!$A:$I,7,FALSE),0)</f>
        <v>0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Não</v>
      </c>
      <c r="W1768" t="str">
        <f t="shared" si="166"/>
        <v>Não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163198</v>
      </c>
      <c r="I1769">
        <f>IFERROR(VLOOKUP(A1769,[2]Sheet1!$A:$I,5,FALSE),0)</f>
        <v>1821406</v>
      </c>
      <c r="J1769">
        <f>IFERROR(VLOOKUP(A1769,[2]Sheet1!$A:$I,6,FALSE),0)</f>
        <v>0</v>
      </c>
      <c r="K1769">
        <f>IFERROR(VLOOKUP(A1769,[2]Sheet1!$A:$I,7,FALSE),0)</f>
        <v>0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Não</v>
      </c>
      <c r="W1769" t="str">
        <f t="shared" si="166"/>
        <v>Não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13743</v>
      </c>
      <c r="I1770">
        <f>IFERROR(VLOOKUP(A1770,[2]Sheet1!$A:$I,5,FALSE),0)</f>
        <v>2838471</v>
      </c>
      <c r="J1770">
        <f>IFERROR(VLOOKUP(A1770,[2]Sheet1!$A:$I,6,FALSE),0)</f>
        <v>0</v>
      </c>
      <c r="K1770">
        <f>IFERROR(VLOOKUP(A1770,[2]Sheet1!$A:$I,7,FALSE),0)</f>
        <v>0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Não</v>
      </c>
      <c r="W1770" t="str">
        <f t="shared" si="166"/>
        <v>Não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914</v>
      </c>
      <c r="I1771">
        <f>IFERROR(VLOOKUP(A1771,[2]Sheet1!$A:$I,5,FALSE),0)</f>
        <v>1541119</v>
      </c>
      <c r="J1771">
        <f>IFERROR(VLOOKUP(A1771,[2]Sheet1!$A:$I,6,FALSE),0)</f>
        <v>0</v>
      </c>
      <c r="K1771">
        <f>IFERROR(VLOOKUP(A1771,[2]Sheet1!$A:$I,7,FALSE),0)</f>
        <v>0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Não</v>
      </c>
      <c r="W1771" t="str">
        <f t="shared" si="166"/>
        <v>Não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99621</v>
      </c>
      <c r="I1772">
        <f>IFERROR(VLOOKUP(A1772,[2]Sheet1!$A:$I,5,FALSE),0)</f>
        <v>1705549</v>
      </c>
      <c r="J1772">
        <f>IFERROR(VLOOKUP(A1772,[2]Sheet1!$A:$I,6,FALSE),0)</f>
        <v>0</v>
      </c>
      <c r="K1772">
        <f>IFERROR(VLOOKUP(A1772,[2]Sheet1!$A:$I,7,FALSE),0)</f>
        <v>0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Não</v>
      </c>
      <c r="W1772" t="str">
        <f t="shared" si="166"/>
        <v>Não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217502</v>
      </c>
      <c r="I1773">
        <f>IFERROR(VLOOKUP(A1773,[2]Sheet1!$A:$I,5,FALSE),0)</f>
        <v>910222</v>
      </c>
      <c r="J1773">
        <f>IFERROR(VLOOKUP(A1773,[2]Sheet1!$A:$I,6,FALSE),0)</f>
        <v>0</v>
      </c>
      <c r="K1773">
        <f>IFERROR(VLOOKUP(A1773,[2]Sheet1!$A:$I,7,FALSE),0)</f>
        <v>0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Não</v>
      </c>
      <c r="W1773" t="str">
        <f t="shared" si="166"/>
        <v>Não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249743</v>
      </c>
      <c r="I1774">
        <f>IFERROR(VLOOKUP(A1774,[2]Sheet1!$A:$I,5,FALSE),0)</f>
        <v>1087935</v>
      </c>
      <c r="J1774">
        <f>IFERROR(VLOOKUP(A1774,[2]Sheet1!$A:$I,6,FALSE),0)</f>
        <v>0</v>
      </c>
      <c r="K1774">
        <f>IFERROR(VLOOKUP(A1774,[2]Sheet1!$A:$I,7,FALSE),0)</f>
        <v>0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Não</v>
      </c>
      <c r="W1774" t="str">
        <f t="shared" si="166"/>
        <v>Não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8956</v>
      </c>
      <c r="I1775">
        <f>IFERROR(VLOOKUP(A1775,[2]Sheet1!$A:$I,5,FALSE),0)</f>
        <v>21983703</v>
      </c>
      <c r="J1775">
        <f>IFERROR(VLOOKUP(A1775,[2]Sheet1!$A:$I,6,FALSE),0)</f>
        <v>0</v>
      </c>
      <c r="K1775">
        <f>IFERROR(VLOOKUP(A1775,[2]Sheet1!$A:$I,7,FALSE),0)</f>
        <v>0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Não</v>
      </c>
      <c r="W1775" t="str">
        <f t="shared" si="166"/>
        <v>Não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44191</v>
      </c>
      <c r="I1776">
        <f>IFERROR(VLOOKUP(A1776,[2]Sheet1!$A:$I,5,FALSE),0)</f>
        <v>398900</v>
      </c>
      <c r="J1776">
        <f>IFERROR(VLOOKUP(A1776,[2]Sheet1!$A:$I,6,FALSE),0)</f>
        <v>0</v>
      </c>
      <c r="K1776">
        <f>IFERROR(VLOOKUP(A1776,[2]Sheet1!$A:$I,7,FALSE),0)</f>
        <v>0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Não</v>
      </c>
      <c r="W1776" t="str">
        <f t="shared" si="166"/>
        <v>Não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30573</v>
      </c>
      <c r="I1777">
        <f>IFERROR(VLOOKUP(A1777,[2]Sheet1!$A:$I,5,FALSE),0)</f>
        <v>530137</v>
      </c>
      <c r="J1777">
        <f>IFERROR(VLOOKUP(A1777,[2]Sheet1!$A:$I,6,FALSE),0)</f>
        <v>0</v>
      </c>
      <c r="K1777">
        <f>IFERROR(VLOOKUP(A1777,[2]Sheet1!$A:$I,7,FALSE),0)</f>
        <v>0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Não</v>
      </c>
      <c r="W1777" t="str">
        <f t="shared" si="166"/>
        <v>Não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85778</v>
      </c>
      <c r="I1778">
        <f>IFERROR(VLOOKUP(A1778,[2]Sheet1!$A:$I,5,FALSE),0)</f>
        <v>430132</v>
      </c>
      <c r="J1778">
        <f>IFERROR(VLOOKUP(A1778,[2]Sheet1!$A:$I,6,FALSE),0)</f>
        <v>0</v>
      </c>
      <c r="K1778">
        <f>IFERROR(VLOOKUP(A1778,[2]Sheet1!$A:$I,7,FALSE),0)</f>
        <v>0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Não</v>
      </c>
      <c r="W1778" t="str">
        <f t="shared" si="166"/>
        <v>Não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0</v>
      </c>
      <c r="K1779">
        <f>IFERROR(VLOOKUP(A1779,[2]Sheet1!$A:$I,7,FALSE),0)</f>
        <v>0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Não</v>
      </c>
      <c r="W1779" t="str">
        <f t="shared" si="166"/>
        <v>Não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58055</v>
      </c>
      <c r="I1780">
        <f>IFERROR(VLOOKUP(A1780,[2]Sheet1!$A:$I,5,FALSE),0)</f>
        <v>640906</v>
      </c>
      <c r="J1780">
        <f>IFERROR(VLOOKUP(A1780,[2]Sheet1!$A:$I,6,FALSE),0)</f>
        <v>0</v>
      </c>
      <c r="K1780">
        <f>IFERROR(VLOOKUP(A1780,[2]Sheet1!$A:$I,7,FALSE),0)</f>
        <v>0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Não</v>
      </c>
      <c r="W1780" t="str">
        <f t="shared" si="166"/>
        <v>Não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228676</v>
      </c>
      <c r="I1781">
        <f>IFERROR(VLOOKUP(A1781,[2]Sheet1!$A:$I,5,FALSE),0)</f>
        <v>497814</v>
      </c>
      <c r="J1781">
        <f>IFERROR(VLOOKUP(A1781,[2]Sheet1!$A:$I,6,FALSE),0)</f>
        <v>0</v>
      </c>
      <c r="K1781">
        <f>IFERROR(VLOOKUP(A1781,[2]Sheet1!$A:$I,7,FALSE),0)</f>
        <v>0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Não</v>
      </c>
      <c r="W1781" t="str">
        <f t="shared" si="166"/>
        <v>Não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43222</v>
      </c>
      <c r="I1782">
        <f>IFERROR(VLOOKUP(A1782,[2]Sheet1!$A:$I,5,FALSE),0)</f>
        <v>429548</v>
      </c>
      <c r="J1782">
        <f>IFERROR(VLOOKUP(A1782,[2]Sheet1!$A:$I,6,FALSE),0)</f>
        <v>0</v>
      </c>
      <c r="K1782">
        <f>IFERROR(VLOOKUP(A1782,[2]Sheet1!$A:$I,7,FALSE),0)</f>
        <v>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Não</v>
      </c>
      <c r="W1782" t="str">
        <f t="shared" si="166"/>
        <v>Não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39507</v>
      </c>
      <c r="I1783">
        <f>IFERROR(VLOOKUP(A1783,[2]Sheet1!$A:$I,5,FALSE),0)</f>
        <v>2268254</v>
      </c>
      <c r="J1783">
        <f>IFERROR(VLOOKUP(A1783,[2]Sheet1!$A:$I,6,FALSE),0)</f>
        <v>0</v>
      </c>
      <c r="K1783">
        <f>IFERROR(VLOOKUP(A1783,[2]Sheet1!$A:$I,7,FALSE),0)</f>
        <v>0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Não</v>
      </c>
      <c r="W1783" t="str">
        <f t="shared" si="166"/>
        <v>Não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321804</v>
      </c>
      <c r="I1784">
        <f>IFERROR(VLOOKUP(A1784,[2]Sheet1!$A:$I,5,FALSE),0)</f>
        <v>9632143</v>
      </c>
      <c r="J1784">
        <f>IFERROR(VLOOKUP(A1784,[2]Sheet1!$A:$I,6,FALSE),0)</f>
        <v>0</v>
      </c>
      <c r="K1784">
        <f>IFERROR(VLOOKUP(A1784,[2]Sheet1!$A:$I,7,FALSE),0)</f>
        <v>0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Não</v>
      </c>
      <c r="W1784" t="str">
        <f t="shared" si="166"/>
        <v>Não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119043</v>
      </c>
      <c r="I1785">
        <f>IFERROR(VLOOKUP(A1785,[2]Sheet1!$A:$I,5,FALSE),0)</f>
        <v>394535</v>
      </c>
      <c r="J1785">
        <f>IFERROR(VLOOKUP(A1785,[2]Sheet1!$A:$I,6,FALSE),0)</f>
        <v>0</v>
      </c>
      <c r="K1785">
        <f>IFERROR(VLOOKUP(A1785,[2]Sheet1!$A:$I,7,FALSE),0)</f>
        <v>0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Não</v>
      </c>
      <c r="W1785" t="str">
        <f t="shared" si="166"/>
        <v>Não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132171</v>
      </c>
      <c r="I1786">
        <f>IFERROR(VLOOKUP(A1786,[2]Sheet1!$A:$I,5,FALSE),0)</f>
        <v>1158999</v>
      </c>
      <c r="J1786">
        <f>IFERROR(VLOOKUP(A1786,[2]Sheet1!$A:$I,6,FALSE),0)</f>
        <v>0</v>
      </c>
      <c r="K1786">
        <f>IFERROR(VLOOKUP(A1786,[2]Sheet1!$A:$I,7,FALSE),0)</f>
        <v>0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Não</v>
      </c>
      <c r="W1786" t="str">
        <f t="shared" si="166"/>
        <v>Não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91947</v>
      </c>
      <c r="I1787">
        <f>IFERROR(VLOOKUP(A1787,[2]Sheet1!$A:$I,5,FALSE),0)</f>
        <v>808409</v>
      </c>
      <c r="J1787">
        <f>IFERROR(VLOOKUP(A1787,[2]Sheet1!$A:$I,6,FALSE),0)</f>
        <v>0</v>
      </c>
      <c r="K1787">
        <f>IFERROR(VLOOKUP(A1787,[2]Sheet1!$A:$I,7,FALSE),0)</f>
        <v>0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Não</v>
      </c>
      <c r="W1787" t="str">
        <f t="shared" si="166"/>
        <v>Não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114711</v>
      </c>
      <c r="I1788">
        <f>IFERROR(VLOOKUP(A1788,[2]Sheet1!$A:$I,5,FALSE),0)</f>
        <v>1823928</v>
      </c>
      <c r="J1788">
        <f>IFERROR(VLOOKUP(A1788,[2]Sheet1!$A:$I,6,FALSE),0)</f>
        <v>0</v>
      </c>
      <c r="K1788">
        <f>IFERROR(VLOOKUP(A1788,[2]Sheet1!$A:$I,7,FALSE),0)</f>
        <v>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Não</v>
      </c>
      <c r="W1788" t="str">
        <f t="shared" si="166"/>
        <v>Não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113111</v>
      </c>
      <c r="I1789">
        <f>IFERROR(VLOOKUP(A1789,[2]Sheet1!$A:$I,5,FALSE),0)</f>
        <v>1105009</v>
      </c>
      <c r="J1789">
        <f>IFERROR(VLOOKUP(A1789,[2]Sheet1!$A:$I,6,FALSE),0)</f>
        <v>0</v>
      </c>
      <c r="K1789">
        <f>IFERROR(VLOOKUP(A1789,[2]Sheet1!$A:$I,7,FALSE),0)</f>
        <v>0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Não</v>
      </c>
      <c r="W1789" t="str">
        <f t="shared" si="166"/>
        <v>Não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248630</v>
      </c>
      <c r="I1790">
        <f>IFERROR(VLOOKUP(A1790,[2]Sheet1!$A:$I,5,FALSE),0)</f>
        <v>1176304</v>
      </c>
      <c r="J1790">
        <f>IFERROR(VLOOKUP(A1790,[2]Sheet1!$A:$I,6,FALSE),0)</f>
        <v>0</v>
      </c>
      <c r="K1790">
        <f>IFERROR(VLOOKUP(A1790,[2]Sheet1!$A:$I,7,FALSE),0)</f>
        <v>0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Não</v>
      </c>
      <c r="W1790" t="str">
        <f t="shared" si="166"/>
        <v>Não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45297</v>
      </c>
      <c r="I1791">
        <f>IFERROR(VLOOKUP(A1791,[2]Sheet1!$A:$I,5,FALSE),0)</f>
        <v>873266</v>
      </c>
      <c r="J1791">
        <f>IFERROR(VLOOKUP(A1791,[2]Sheet1!$A:$I,6,FALSE),0)</f>
        <v>0</v>
      </c>
      <c r="K1791">
        <f>IFERROR(VLOOKUP(A1791,[2]Sheet1!$A:$I,7,FALSE),0)</f>
        <v>0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Não</v>
      </c>
      <c r="W1791" t="str">
        <f t="shared" si="166"/>
        <v>Não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104684</v>
      </c>
      <c r="I1792">
        <f>IFERROR(VLOOKUP(A1792,[2]Sheet1!$A:$I,5,FALSE),0)</f>
        <v>1300781</v>
      </c>
      <c r="J1792">
        <f>IFERROR(VLOOKUP(A1792,[2]Sheet1!$A:$I,6,FALSE),0)</f>
        <v>0</v>
      </c>
      <c r="K1792">
        <f>IFERROR(VLOOKUP(A1792,[2]Sheet1!$A:$I,7,FALSE),0)</f>
        <v>0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Não</v>
      </c>
      <c r="W1792" t="str">
        <f t="shared" si="166"/>
        <v>Não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339639</v>
      </c>
      <c r="I1793">
        <f>IFERROR(VLOOKUP(A1793,[2]Sheet1!$A:$I,5,FALSE),0)</f>
        <v>13008274</v>
      </c>
      <c r="J1793">
        <f>IFERROR(VLOOKUP(A1793,[2]Sheet1!$A:$I,6,FALSE),0)</f>
        <v>0</v>
      </c>
      <c r="K1793">
        <f>IFERROR(VLOOKUP(A1793,[2]Sheet1!$A:$I,7,FALSE),0)</f>
        <v>0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Não</v>
      </c>
      <c r="W1793" t="str">
        <f t="shared" si="166"/>
        <v>Não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41775</v>
      </c>
      <c r="I1794">
        <f>IFERROR(VLOOKUP(A1794,[2]Sheet1!$A:$I,5,FALSE),0)</f>
        <v>320490</v>
      </c>
      <c r="J1794">
        <f>IFERROR(VLOOKUP(A1794,[2]Sheet1!$A:$I,6,FALSE),0)</f>
        <v>0</v>
      </c>
      <c r="K1794">
        <f>IFERROR(VLOOKUP(A1794,[2]Sheet1!$A:$I,7,FALSE),0)</f>
        <v>0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Não</v>
      </c>
      <c r="W1794" t="str">
        <f t="shared" si="166"/>
        <v>Não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438</v>
      </c>
      <c r="I1795">
        <f>IFERROR(VLOOKUP(A1795,[2]Sheet1!$A:$I,5,FALSE),0)</f>
        <v>862322</v>
      </c>
      <c r="J1795">
        <f>IFERROR(VLOOKUP(A1795,[2]Sheet1!$A:$I,6,FALSE),0)</f>
        <v>0</v>
      </c>
      <c r="K1795">
        <f>IFERROR(VLOOKUP(A1795,[2]Sheet1!$A:$I,7,FALSE),0)</f>
        <v>0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Não</v>
      </c>
      <c r="W1795" t="str">
        <f t="shared" si="166"/>
        <v>Não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85297</v>
      </c>
      <c r="I1796">
        <f>IFERROR(VLOOKUP(A1796,[2]Sheet1!$A:$I,5,FALSE),0)</f>
        <v>630843</v>
      </c>
      <c r="J1796">
        <f>IFERROR(VLOOKUP(A1796,[2]Sheet1!$A:$I,6,FALSE),0)</f>
        <v>0</v>
      </c>
      <c r="K1796">
        <f>IFERROR(VLOOKUP(A1796,[2]Sheet1!$A:$I,7,FALSE),0)</f>
        <v>0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Não</v>
      </c>
      <c r="W1796" t="str">
        <f t="shared" si="166"/>
        <v>Não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66687</v>
      </c>
      <c r="I1797">
        <f>IFERROR(VLOOKUP(A1797,[2]Sheet1!$A:$I,5,FALSE),0)</f>
        <v>357335</v>
      </c>
      <c r="J1797">
        <f>IFERROR(VLOOKUP(A1797,[2]Sheet1!$A:$I,6,FALSE),0)</f>
        <v>0</v>
      </c>
      <c r="K1797">
        <f>IFERROR(VLOOKUP(A1797,[2]Sheet1!$A:$I,7,FALSE),0)</f>
        <v>0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Não</v>
      </c>
      <c r="W1797" t="str">
        <f t="shared" si="166"/>
        <v>Não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0</v>
      </c>
      <c r="K1798">
        <f>IFERROR(VLOOKUP(A1798,[2]Sheet1!$A:$I,7,FALSE),0)</f>
        <v>0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Não</v>
      </c>
      <c r="W1798" t="str">
        <f t="shared" ref="W1798:W1861" si="172">IF(E1798+K1798+Q1798&gt;0,"Sim","Não")</f>
        <v>Não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41470</v>
      </c>
      <c r="I1799">
        <f>IFERROR(VLOOKUP(A1799,[2]Sheet1!$A:$I,5,FALSE),0)</f>
        <v>350186</v>
      </c>
      <c r="J1799">
        <f>IFERROR(VLOOKUP(A1799,[2]Sheet1!$A:$I,6,FALSE),0)</f>
        <v>0</v>
      </c>
      <c r="K1799">
        <f>IFERROR(VLOOKUP(A1799,[2]Sheet1!$A:$I,7,FALSE),0)</f>
        <v>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Não</v>
      </c>
      <c r="W1799" t="str">
        <f t="shared" si="172"/>
        <v>Não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101113</v>
      </c>
      <c r="I1800">
        <f>IFERROR(VLOOKUP(A1800,[2]Sheet1!$A:$I,5,FALSE),0)</f>
        <v>1415130</v>
      </c>
      <c r="J1800">
        <f>IFERROR(VLOOKUP(A1800,[2]Sheet1!$A:$I,6,FALSE),0)</f>
        <v>0</v>
      </c>
      <c r="K1800">
        <f>IFERROR(VLOOKUP(A1800,[2]Sheet1!$A:$I,7,FALSE),0)</f>
        <v>0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Não</v>
      </c>
      <c r="W1800" t="str">
        <f t="shared" si="172"/>
        <v>Não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214</v>
      </c>
      <c r="I1801">
        <f>IFERROR(VLOOKUP(A1801,[2]Sheet1!$A:$I,5,FALSE),0)</f>
        <v>6764044</v>
      </c>
      <c r="J1801">
        <f>IFERROR(VLOOKUP(A1801,[2]Sheet1!$A:$I,6,FALSE),0)</f>
        <v>0</v>
      </c>
      <c r="K1801">
        <f>IFERROR(VLOOKUP(A1801,[2]Sheet1!$A:$I,7,FALSE),0)</f>
        <v>0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Não</v>
      </c>
      <c r="W1801" t="str">
        <f t="shared" si="172"/>
        <v>Não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30296</v>
      </c>
      <c r="I1802">
        <f>IFERROR(VLOOKUP(A1802,[2]Sheet1!$A:$I,5,FALSE),0)</f>
        <v>979481</v>
      </c>
      <c r="J1802">
        <f>IFERROR(VLOOKUP(A1802,[2]Sheet1!$A:$I,6,FALSE),0)</f>
        <v>0</v>
      </c>
      <c r="K1802">
        <f>IFERROR(VLOOKUP(A1802,[2]Sheet1!$A:$I,7,FALSE),0)</f>
        <v>0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Não</v>
      </c>
      <c r="W1802" t="str">
        <f t="shared" si="172"/>
        <v>Não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67826</v>
      </c>
      <c r="I1803">
        <f>IFERROR(VLOOKUP(A1803,[2]Sheet1!$A:$I,5,FALSE),0)</f>
        <v>472659</v>
      </c>
      <c r="J1803">
        <f>IFERROR(VLOOKUP(A1803,[2]Sheet1!$A:$I,6,FALSE),0)</f>
        <v>0</v>
      </c>
      <c r="K1803">
        <f>IFERROR(VLOOKUP(A1803,[2]Sheet1!$A:$I,7,FALSE),0)</f>
        <v>0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Não</v>
      </c>
      <c r="W1803" t="str">
        <f t="shared" si="172"/>
        <v>Não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23225</v>
      </c>
      <c r="I1804">
        <f>IFERROR(VLOOKUP(A1804,[2]Sheet1!$A:$I,5,FALSE),0)</f>
        <v>2086078</v>
      </c>
      <c r="J1804">
        <f>IFERROR(VLOOKUP(A1804,[2]Sheet1!$A:$I,6,FALSE),0)</f>
        <v>0</v>
      </c>
      <c r="K1804">
        <f>IFERROR(VLOOKUP(A1804,[2]Sheet1!$A:$I,7,FALSE),0)</f>
        <v>0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Não</v>
      </c>
      <c r="W1804" t="str">
        <f t="shared" si="172"/>
        <v>Não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93780</v>
      </c>
      <c r="I1805">
        <f>IFERROR(VLOOKUP(A1805,[2]Sheet1!$A:$I,5,FALSE),0)</f>
        <v>822497</v>
      </c>
      <c r="J1805">
        <f>IFERROR(VLOOKUP(A1805,[2]Sheet1!$A:$I,6,FALSE),0)</f>
        <v>0</v>
      </c>
      <c r="K1805">
        <f>IFERROR(VLOOKUP(A1805,[2]Sheet1!$A:$I,7,FALSE),0)</f>
        <v>0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Não</v>
      </c>
      <c r="W1805" t="str">
        <f t="shared" si="172"/>
        <v>Não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443952</v>
      </c>
      <c r="I1806">
        <f>IFERROR(VLOOKUP(A1806,[2]Sheet1!$A:$I,5,FALSE),0)</f>
        <v>8171939</v>
      </c>
      <c r="J1806">
        <f>IFERROR(VLOOKUP(A1806,[2]Sheet1!$A:$I,6,FALSE),0)</f>
        <v>0</v>
      </c>
      <c r="K1806">
        <f>IFERROR(VLOOKUP(A1806,[2]Sheet1!$A:$I,7,FALSE),0)</f>
        <v>0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Não</v>
      </c>
      <c r="W1806" t="str">
        <f t="shared" si="172"/>
        <v>Não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206195</v>
      </c>
      <c r="I1807">
        <f>IFERROR(VLOOKUP(A1807,[2]Sheet1!$A:$I,5,FALSE),0)</f>
        <v>1254861</v>
      </c>
      <c r="J1807">
        <f>IFERROR(VLOOKUP(A1807,[2]Sheet1!$A:$I,6,FALSE),0)</f>
        <v>0</v>
      </c>
      <c r="K1807">
        <f>IFERROR(VLOOKUP(A1807,[2]Sheet1!$A:$I,7,FALSE),0)</f>
        <v>0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Não</v>
      </c>
      <c r="W1807" t="str">
        <f t="shared" si="172"/>
        <v>Não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112803</v>
      </c>
      <c r="I1808">
        <f>IFERROR(VLOOKUP(A1808,[2]Sheet1!$A:$I,5,FALSE),0)</f>
        <v>1129038</v>
      </c>
      <c r="J1808">
        <f>IFERROR(VLOOKUP(A1808,[2]Sheet1!$A:$I,6,FALSE),0)</f>
        <v>0</v>
      </c>
      <c r="K1808">
        <f>IFERROR(VLOOKUP(A1808,[2]Sheet1!$A:$I,7,FALSE),0)</f>
        <v>0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Não</v>
      </c>
      <c r="W1808" t="str">
        <f t="shared" si="172"/>
        <v>Não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88840</v>
      </c>
      <c r="I1809">
        <f>IFERROR(VLOOKUP(A1809,[2]Sheet1!$A:$I,5,FALSE),0)</f>
        <v>522954</v>
      </c>
      <c r="J1809">
        <f>IFERROR(VLOOKUP(A1809,[2]Sheet1!$A:$I,6,FALSE),0)</f>
        <v>0</v>
      </c>
      <c r="K1809">
        <f>IFERROR(VLOOKUP(A1809,[2]Sheet1!$A:$I,7,FALSE),0)</f>
        <v>0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Não</v>
      </c>
      <c r="W1809" t="str">
        <f t="shared" si="172"/>
        <v>Não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103664</v>
      </c>
      <c r="I1810">
        <f>IFERROR(VLOOKUP(A1810,[2]Sheet1!$A:$I,5,FALSE),0)</f>
        <v>747775</v>
      </c>
      <c r="J1810">
        <f>IFERROR(VLOOKUP(A1810,[2]Sheet1!$A:$I,6,FALSE),0)</f>
        <v>0</v>
      </c>
      <c r="K1810">
        <f>IFERROR(VLOOKUP(A1810,[2]Sheet1!$A:$I,7,FALSE),0)</f>
        <v>0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Não</v>
      </c>
      <c r="W1810" t="str">
        <f t="shared" si="172"/>
        <v>Não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139535</v>
      </c>
      <c r="I1811">
        <f>IFERROR(VLOOKUP(A1811,[2]Sheet1!$A:$I,5,FALSE),0)</f>
        <v>1895279</v>
      </c>
      <c r="J1811">
        <f>IFERROR(VLOOKUP(A1811,[2]Sheet1!$A:$I,6,FALSE),0)</f>
        <v>0</v>
      </c>
      <c r="K1811">
        <f>IFERROR(VLOOKUP(A1811,[2]Sheet1!$A:$I,7,FALSE),0)</f>
        <v>0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Não</v>
      </c>
      <c r="W1811" t="str">
        <f t="shared" si="172"/>
        <v>Não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87146</v>
      </c>
      <c r="I1812">
        <f>IFERROR(VLOOKUP(A1812,[2]Sheet1!$A:$I,5,FALSE),0)</f>
        <v>448671</v>
      </c>
      <c r="J1812">
        <f>IFERROR(VLOOKUP(A1812,[2]Sheet1!$A:$I,6,FALSE),0)</f>
        <v>0</v>
      </c>
      <c r="K1812">
        <f>IFERROR(VLOOKUP(A1812,[2]Sheet1!$A:$I,7,FALSE),0)</f>
        <v>0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Não</v>
      </c>
      <c r="W1812" t="str">
        <f t="shared" si="172"/>
        <v>Não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159720</v>
      </c>
      <c r="I1813">
        <f>IFERROR(VLOOKUP(A1813,[2]Sheet1!$A:$I,5,FALSE),0)</f>
        <v>952997</v>
      </c>
      <c r="J1813">
        <f>IFERROR(VLOOKUP(A1813,[2]Sheet1!$A:$I,6,FALSE),0)</f>
        <v>0</v>
      </c>
      <c r="K1813">
        <f>IFERROR(VLOOKUP(A1813,[2]Sheet1!$A:$I,7,FALSE),0)</f>
        <v>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Não</v>
      </c>
      <c r="W1813" t="str">
        <f t="shared" si="172"/>
        <v>Não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56315</v>
      </c>
      <c r="I1814">
        <f>IFERROR(VLOOKUP(A1814,[2]Sheet1!$A:$I,5,FALSE),0)</f>
        <v>271382</v>
      </c>
      <c r="J1814">
        <f>IFERROR(VLOOKUP(A1814,[2]Sheet1!$A:$I,6,FALSE),0)</f>
        <v>0</v>
      </c>
      <c r="K1814">
        <f>IFERROR(VLOOKUP(A1814,[2]Sheet1!$A:$I,7,FALSE),0)</f>
        <v>0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Não</v>
      </c>
      <c r="W1814" t="str">
        <f t="shared" si="172"/>
        <v>Não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137208</v>
      </c>
      <c r="I1815">
        <f>IFERROR(VLOOKUP(A1815,[2]Sheet1!$A:$I,5,FALSE),0)</f>
        <v>1667172</v>
      </c>
      <c r="J1815">
        <f>IFERROR(VLOOKUP(A1815,[2]Sheet1!$A:$I,6,FALSE),0)</f>
        <v>0</v>
      </c>
      <c r="K1815">
        <f>IFERROR(VLOOKUP(A1815,[2]Sheet1!$A:$I,7,FALSE),0)</f>
        <v>0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Não</v>
      </c>
      <c r="W1815" t="str">
        <f t="shared" si="172"/>
        <v>Não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127640</v>
      </c>
      <c r="I1816">
        <f>IFERROR(VLOOKUP(A1816,[2]Sheet1!$A:$I,5,FALSE),0)</f>
        <v>1844222</v>
      </c>
      <c r="J1816">
        <f>IFERROR(VLOOKUP(A1816,[2]Sheet1!$A:$I,6,FALSE),0)</f>
        <v>0</v>
      </c>
      <c r="K1816">
        <f>IFERROR(VLOOKUP(A1816,[2]Sheet1!$A:$I,7,FALSE),0)</f>
        <v>0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Não</v>
      </c>
      <c r="W1816" t="str">
        <f t="shared" si="172"/>
        <v>Não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128261</v>
      </c>
      <c r="I1817">
        <f>IFERROR(VLOOKUP(A1817,[2]Sheet1!$A:$I,5,FALSE),0)</f>
        <v>1284881</v>
      </c>
      <c r="J1817">
        <f>IFERROR(VLOOKUP(A1817,[2]Sheet1!$A:$I,6,FALSE),0)</f>
        <v>0</v>
      </c>
      <c r="K1817">
        <f>IFERROR(VLOOKUP(A1817,[2]Sheet1!$A:$I,7,FALSE),0)</f>
        <v>0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Não</v>
      </c>
      <c r="W1817" t="str">
        <f t="shared" si="172"/>
        <v>Não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103914</v>
      </c>
      <c r="I1818">
        <f>IFERROR(VLOOKUP(A1818,[2]Sheet1!$A:$I,5,FALSE),0)</f>
        <v>881625</v>
      </c>
      <c r="J1818">
        <f>IFERROR(VLOOKUP(A1818,[2]Sheet1!$A:$I,6,FALSE),0)</f>
        <v>0</v>
      </c>
      <c r="K1818">
        <f>IFERROR(VLOOKUP(A1818,[2]Sheet1!$A:$I,7,FALSE),0)</f>
        <v>0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Não</v>
      </c>
      <c r="W1818" t="str">
        <f t="shared" si="172"/>
        <v>Não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47660</v>
      </c>
      <c r="I1819">
        <f>IFERROR(VLOOKUP(A1819,[2]Sheet1!$A:$I,5,FALSE),0)</f>
        <v>461287</v>
      </c>
      <c r="J1819">
        <f>IFERROR(VLOOKUP(A1819,[2]Sheet1!$A:$I,6,FALSE),0)</f>
        <v>0</v>
      </c>
      <c r="K1819">
        <f>IFERROR(VLOOKUP(A1819,[2]Sheet1!$A:$I,7,FALSE),0)</f>
        <v>0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Não</v>
      </c>
      <c r="W1819" t="str">
        <f t="shared" si="172"/>
        <v>Não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8591</v>
      </c>
      <c r="I1820">
        <f>IFERROR(VLOOKUP(A1820,[2]Sheet1!$A:$I,5,FALSE),0)</f>
        <v>5543733</v>
      </c>
      <c r="J1820">
        <f>IFERROR(VLOOKUP(A1820,[2]Sheet1!$A:$I,6,FALSE),0)</f>
        <v>0</v>
      </c>
      <c r="K1820">
        <f>IFERROR(VLOOKUP(A1820,[2]Sheet1!$A:$I,7,FALSE),0)</f>
        <v>0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Não</v>
      </c>
      <c r="W1820" t="str">
        <f t="shared" si="172"/>
        <v>Não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130456</v>
      </c>
      <c r="I1821">
        <f>IFERROR(VLOOKUP(A1821,[2]Sheet1!$A:$I,5,FALSE),0)</f>
        <v>826331</v>
      </c>
      <c r="J1821">
        <f>IFERROR(VLOOKUP(A1821,[2]Sheet1!$A:$I,6,FALSE),0)</f>
        <v>0</v>
      </c>
      <c r="K1821">
        <f>IFERROR(VLOOKUP(A1821,[2]Sheet1!$A:$I,7,FALSE),0)</f>
        <v>0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Não</v>
      </c>
      <c r="W1821" t="str">
        <f t="shared" si="172"/>
        <v>Não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53754</v>
      </c>
      <c r="I1822">
        <f>IFERROR(VLOOKUP(A1822,[2]Sheet1!$A:$I,5,FALSE),0)</f>
        <v>899826</v>
      </c>
      <c r="J1822">
        <f>IFERROR(VLOOKUP(A1822,[2]Sheet1!$A:$I,6,FALSE),0)</f>
        <v>0</v>
      </c>
      <c r="K1822">
        <f>IFERROR(VLOOKUP(A1822,[2]Sheet1!$A:$I,7,FALSE),0)</f>
        <v>0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Não</v>
      </c>
      <c r="W1822" t="str">
        <f t="shared" si="172"/>
        <v>Não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38724</v>
      </c>
      <c r="I1823">
        <f>IFERROR(VLOOKUP(A1823,[2]Sheet1!$A:$I,5,FALSE),0)</f>
        <v>273469</v>
      </c>
      <c r="J1823">
        <f>IFERROR(VLOOKUP(A1823,[2]Sheet1!$A:$I,6,FALSE),0)</f>
        <v>0</v>
      </c>
      <c r="K1823">
        <f>IFERROR(VLOOKUP(A1823,[2]Sheet1!$A:$I,7,FALSE),0)</f>
        <v>0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Não</v>
      </c>
      <c r="W1823" t="str">
        <f t="shared" si="172"/>
        <v>Não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201380</v>
      </c>
      <c r="I1824">
        <f>IFERROR(VLOOKUP(A1824,[2]Sheet1!$A:$I,5,FALSE),0)</f>
        <v>2121593</v>
      </c>
      <c r="J1824">
        <f>IFERROR(VLOOKUP(A1824,[2]Sheet1!$A:$I,6,FALSE),0)</f>
        <v>0</v>
      </c>
      <c r="K1824">
        <f>IFERROR(VLOOKUP(A1824,[2]Sheet1!$A:$I,7,FALSE),0)</f>
        <v>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Não</v>
      </c>
      <c r="W1824" t="str">
        <f t="shared" si="172"/>
        <v>Não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0</v>
      </c>
      <c r="K1825">
        <f>IFERROR(VLOOKUP(A1825,[2]Sheet1!$A:$I,7,FALSE),0)</f>
        <v>0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Não</v>
      </c>
      <c r="W1825" t="str">
        <f t="shared" si="172"/>
        <v>Não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0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Não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604871</v>
      </c>
      <c r="I1827">
        <f>IFERROR(VLOOKUP(A1827,[2]Sheet1!$A:$I,5,FALSE),0)</f>
        <v>2655996</v>
      </c>
      <c r="J1827">
        <f>IFERROR(VLOOKUP(A1827,[2]Sheet1!$A:$I,6,FALSE),0)</f>
        <v>0</v>
      </c>
      <c r="K1827">
        <f>IFERROR(VLOOKUP(A1827,[2]Sheet1!$A:$I,7,FALSE),0)</f>
        <v>0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Não</v>
      </c>
      <c r="W1827" t="str">
        <f t="shared" si="172"/>
        <v>Não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95872</v>
      </c>
      <c r="I1828">
        <f>IFERROR(VLOOKUP(A1828,[2]Sheet1!$A:$I,5,FALSE),0)</f>
        <v>893193</v>
      </c>
      <c r="J1828">
        <f>IFERROR(VLOOKUP(A1828,[2]Sheet1!$A:$I,6,FALSE),0)</f>
        <v>0</v>
      </c>
      <c r="K1828">
        <f>IFERROR(VLOOKUP(A1828,[2]Sheet1!$A:$I,7,FALSE),0)</f>
        <v>0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Não</v>
      </c>
      <c r="W1828" t="str">
        <f t="shared" si="172"/>
        <v>Não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105555</v>
      </c>
      <c r="I1829">
        <f>IFERROR(VLOOKUP(A1829,[2]Sheet1!$A:$I,5,FALSE),0)</f>
        <v>460948</v>
      </c>
      <c r="J1829">
        <f>IFERROR(VLOOKUP(A1829,[2]Sheet1!$A:$I,6,FALSE),0)</f>
        <v>0</v>
      </c>
      <c r="K1829">
        <f>IFERROR(VLOOKUP(A1829,[2]Sheet1!$A:$I,7,FALSE),0)</f>
        <v>0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Não</v>
      </c>
      <c r="W1829" t="str">
        <f t="shared" si="172"/>
        <v>Não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46199</v>
      </c>
      <c r="I1830">
        <f>IFERROR(VLOOKUP(A1830,[2]Sheet1!$A:$I,5,FALSE),0)</f>
        <v>1030190</v>
      </c>
      <c r="J1830">
        <f>IFERROR(VLOOKUP(A1830,[2]Sheet1!$A:$I,6,FALSE),0)</f>
        <v>0</v>
      </c>
      <c r="K1830">
        <f>IFERROR(VLOOKUP(A1830,[2]Sheet1!$A:$I,7,FALSE),0)</f>
        <v>0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Não</v>
      </c>
      <c r="W1830" t="str">
        <f t="shared" si="172"/>
        <v>Não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28420</v>
      </c>
      <c r="I1831">
        <f>IFERROR(VLOOKUP(A1831,[2]Sheet1!$A:$I,5,FALSE),0)</f>
        <v>217441</v>
      </c>
      <c r="J1831">
        <f>IFERROR(VLOOKUP(A1831,[2]Sheet1!$A:$I,6,FALSE),0)</f>
        <v>0</v>
      </c>
      <c r="K1831">
        <f>IFERROR(VLOOKUP(A1831,[2]Sheet1!$A:$I,7,FALSE),0)</f>
        <v>0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Não</v>
      </c>
      <c r="W1831" t="str">
        <f t="shared" si="172"/>
        <v>Não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21535</v>
      </c>
      <c r="I1832">
        <f>IFERROR(VLOOKUP(A1832,[2]Sheet1!$A:$I,5,FALSE),0)</f>
        <v>1687541</v>
      </c>
      <c r="J1832">
        <f>IFERROR(VLOOKUP(A1832,[2]Sheet1!$A:$I,6,FALSE),0)</f>
        <v>0</v>
      </c>
      <c r="K1832">
        <f>IFERROR(VLOOKUP(A1832,[2]Sheet1!$A:$I,7,FALSE),0)</f>
        <v>0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Não</v>
      </c>
      <c r="W1832" t="str">
        <f t="shared" si="172"/>
        <v>Não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52060</v>
      </c>
      <c r="I1833">
        <f>IFERROR(VLOOKUP(A1833,[2]Sheet1!$A:$I,5,FALSE),0)</f>
        <v>1487757</v>
      </c>
      <c r="J1833">
        <f>IFERROR(VLOOKUP(A1833,[2]Sheet1!$A:$I,6,FALSE),0)</f>
        <v>0</v>
      </c>
      <c r="K1833">
        <f>IFERROR(VLOOKUP(A1833,[2]Sheet1!$A:$I,7,FALSE),0)</f>
        <v>0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Não</v>
      </c>
      <c r="W1833" t="str">
        <f t="shared" si="172"/>
        <v>Não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533936</v>
      </c>
      <c r="I1834">
        <f>IFERROR(VLOOKUP(A1834,[2]Sheet1!$A:$I,5,FALSE),0)</f>
        <v>4843462</v>
      </c>
      <c r="J1834">
        <f>IFERROR(VLOOKUP(A1834,[2]Sheet1!$A:$I,6,FALSE),0)</f>
        <v>0</v>
      </c>
      <c r="K1834">
        <f>IFERROR(VLOOKUP(A1834,[2]Sheet1!$A:$I,7,FALSE),0)</f>
        <v>0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Não</v>
      </c>
      <c r="W1834" t="str">
        <f t="shared" si="172"/>
        <v>Não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100414</v>
      </c>
      <c r="I1835">
        <f>IFERROR(VLOOKUP(A1835,[2]Sheet1!$A:$I,5,FALSE),0)</f>
        <v>1453858</v>
      </c>
      <c r="J1835">
        <f>IFERROR(VLOOKUP(A1835,[2]Sheet1!$A:$I,6,FALSE),0)</f>
        <v>0</v>
      </c>
      <c r="K1835">
        <f>IFERROR(VLOOKUP(A1835,[2]Sheet1!$A:$I,7,FALSE),0)</f>
        <v>0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Não</v>
      </c>
      <c r="W1835" t="str">
        <f t="shared" si="172"/>
        <v>Não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311003</v>
      </c>
      <c r="I1836">
        <f>IFERROR(VLOOKUP(A1836,[2]Sheet1!$A:$I,5,FALSE),0)</f>
        <v>1450152</v>
      </c>
      <c r="J1836">
        <f>IFERROR(VLOOKUP(A1836,[2]Sheet1!$A:$I,6,FALSE),0)</f>
        <v>0</v>
      </c>
      <c r="K1836">
        <f>IFERROR(VLOOKUP(A1836,[2]Sheet1!$A:$I,7,FALSE),0)</f>
        <v>0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Não</v>
      </c>
      <c r="W1836" t="str">
        <f t="shared" si="172"/>
        <v>Não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153053</v>
      </c>
      <c r="I1837">
        <f>IFERROR(VLOOKUP(A1837,[2]Sheet1!$A:$I,5,FALSE),0)</f>
        <v>716768</v>
      </c>
      <c r="J1837">
        <f>IFERROR(VLOOKUP(A1837,[2]Sheet1!$A:$I,6,FALSE),0)</f>
        <v>0</v>
      </c>
      <c r="K1837">
        <f>IFERROR(VLOOKUP(A1837,[2]Sheet1!$A:$I,7,FALSE),0)</f>
        <v>0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Não</v>
      </c>
      <c r="W1837" t="str">
        <f t="shared" si="172"/>
        <v>Não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58302</v>
      </c>
      <c r="I1838">
        <f>IFERROR(VLOOKUP(A1838,[2]Sheet1!$A:$I,5,FALSE),0)</f>
        <v>1087430</v>
      </c>
      <c r="J1838">
        <f>IFERROR(VLOOKUP(A1838,[2]Sheet1!$A:$I,6,FALSE),0)</f>
        <v>0</v>
      </c>
      <c r="K1838">
        <f>IFERROR(VLOOKUP(A1838,[2]Sheet1!$A:$I,7,FALSE),0)</f>
        <v>0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Não</v>
      </c>
      <c r="W1838" t="str">
        <f t="shared" si="172"/>
        <v>Não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91068</v>
      </c>
      <c r="I1839">
        <f>IFERROR(VLOOKUP(A1839,[2]Sheet1!$A:$I,5,FALSE),0)</f>
        <v>530806</v>
      </c>
      <c r="J1839">
        <f>IFERROR(VLOOKUP(A1839,[2]Sheet1!$A:$I,6,FALSE),0)</f>
        <v>0</v>
      </c>
      <c r="K1839">
        <f>IFERROR(VLOOKUP(A1839,[2]Sheet1!$A:$I,7,FALSE),0)</f>
        <v>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Não</v>
      </c>
      <c r="W1839" t="str">
        <f t="shared" si="172"/>
        <v>Não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41383</v>
      </c>
      <c r="I1840">
        <f>IFERROR(VLOOKUP(A1840,[2]Sheet1!$A:$I,5,FALSE),0)</f>
        <v>586834</v>
      </c>
      <c r="J1840">
        <f>IFERROR(VLOOKUP(A1840,[2]Sheet1!$A:$I,6,FALSE),0)</f>
        <v>0</v>
      </c>
      <c r="K1840">
        <f>IFERROR(VLOOKUP(A1840,[2]Sheet1!$A:$I,7,FALSE),0)</f>
        <v>0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Não</v>
      </c>
      <c r="W1840" t="str">
        <f t="shared" si="172"/>
        <v>Não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109694</v>
      </c>
      <c r="I1841">
        <f>IFERROR(VLOOKUP(A1841,[2]Sheet1!$A:$I,5,FALSE),0)</f>
        <v>530755</v>
      </c>
      <c r="J1841">
        <f>IFERROR(VLOOKUP(A1841,[2]Sheet1!$A:$I,6,FALSE),0)</f>
        <v>0</v>
      </c>
      <c r="K1841">
        <f>IFERROR(VLOOKUP(A1841,[2]Sheet1!$A:$I,7,FALSE),0)</f>
        <v>0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Não</v>
      </c>
      <c r="W1841" t="str">
        <f t="shared" si="172"/>
        <v>Não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140718</v>
      </c>
      <c r="I1842">
        <f>IFERROR(VLOOKUP(A1842,[2]Sheet1!$A:$I,5,FALSE),0)</f>
        <v>1780398</v>
      </c>
      <c r="J1842">
        <f>IFERROR(VLOOKUP(A1842,[2]Sheet1!$A:$I,6,FALSE),0)</f>
        <v>0</v>
      </c>
      <c r="K1842">
        <f>IFERROR(VLOOKUP(A1842,[2]Sheet1!$A:$I,7,FALSE),0)</f>
        <v>0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Não</v>
      </c>
      <c r="W1842" t="str">
        <f t="shared" si="172"/>
        <v>Não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77829</v>
      </c>
      <c r="I1843">
        <f>IFERROR(VLOOKUP(A1843,[2]Sheet1!$A:$I,5,FALSE),0)</f>
        <v>506668</v>
      </c>
      <c r="J1843">
        <f>IFERROR(VLOOKUP(A1843,[2]Sheet1!$A:$I,6,FALSE),0)</f>
        <v>0</v>
      </c>
      <c r="K1843">
        <f>IFERROR(VLOOKUP(A1843,[2]Sheet1!$A:$I,7,FALSE),0)</f>
        <v>0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Não</v>
      </c>
      <c r="W1843" t="str">
        <f t="shared" si="172"/>
        <v>Não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3227</v>
      </c>
      <c r="I1844">
        <f>IFERROR(VLOOKUP(A1844,[2]Sheet1!$A:$I,5,FALSE),0)</f>
        <v>1231218</v>
      </c>
      <c r="J1844">
        <f>IFERROR(VLOOKUP(A1844,[2]Sheet1!$A:$I,6,FALSE),0)</f>
        <v>0</v>
      </c>
      <c r="K1844">
        <f>IFERROR(VLOOKUP(A1844,[2]Sheet1!$A:$I,7,FALSE),0)</f>
        <v>0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Não</v>
      </c>
      <c r="W1844" t="str">
        <f t="shared" si="172"/>
        <v>Não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897799</v>
      </c>
      <c r="I1845">
        <f>IFERROR(VLOOKUP(A1845,[2]Sheet1!$A:$I,5,FALSE),0)</f>
        <v>9449594</v>
      </c>
      <c r="J1845">
        <f>IFERROR(VLOOKUP(A1845,[2]Sheet1!$A:$I,6,FALSE),0)</f>
        <v>0</v>
      </c>
      <c r="K1845">
        <f>IFERROR(VLOOKUP(A1845,[2]Sheet1!$A:$I,7,FALSE),0)</f>
        <v>0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Não</v>
      </c>
      <c r="W1845" t="str">
        <f t="shared" si="172"/>
        <v>Não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23295</v>
      </c>
      <c r="I1846">
        <f>IFERROR(VLOOKUP(A1846,[2]Sheet1!$A:$I,5,FALSE),0)</f>
        <v>43771968</v>
      </c>
      <c r="J1846">
        <f>IFERROR(VLOOKUP(A1846,[2]Sheet1!$A:$I,6,FALSE),0)</f>
        <v>0</v>
      </c>
      <c r="K1846">
        <f>IFERROR(VLOOKUP(A1846,[2]Sheet1!$A:$I,7,FALSE),0)</f>
        <v>0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Não</v>
      </c>
      <c r="W1846" t="str">
        <f t="shared" si="172"/>
        <v>Não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0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Não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75289</v>
      </c>
      <c r="I1848">
        <f>IFERROR(VLOOKUP(A1848,[2]Sheet1!$A:$I,5,FALSE),0)</f>
        <v>449611</v>
      </c>
      <c r="J1848">
        <f>IFERROR(VLOOKUP(A1848,[2]Sheet1!$A:$I,6,FALSE),0)</f>
        <v>0</v>
      </c>
      <c r="K1848">
        <f>IFERROR(VLOOKUP(A1848,[2]Sheet1!$A:$I,7,FALSE),0)</f>
        <v>0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Não</v>
      </c>
      <c r="W1848" t="str">
        <f t="shared" si="172"/>
        <v>Não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8304</v>
      </c>
      <c r="I1849">
        <f>IFERROR(VLOOKUP(A1849,[2]Sheet1!$A:$I,5,FALSE),0)</f>
        <v>569286</v>
      </c>
      <c r="J1849">
        <f>IFERROR(VLOOKUP(A1849,[2]Sheet1!$A:$I,6,FALSE),0)</f>
        <v>0</v>
      </c>
      <c r="K1849">
        <f>IFERROR(VLOOKUP(A1849,[2]Sheet1!$A:$I,7,FALSE),0)</f>
        <v>0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Não</v>
      </c>
      <c r="W1849" t="str">
        <f t="shared" si="172"/>
        <v>Não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27716</v>
      </c>
      <c r="I1850">
        <f>IFERROR(VLOOKUP(A1850,[2]Sheet1!$A:$I,5,FALSE),0)</f>
        <v>2942395</v>
      </c>
      <c r="J1850">
        <f>IFERROR(VLOOKUP(A1850,[2]Sheet1!$A:$I,6,FALSE),0)</f>
        <v>0</v>
      </c>
      <c r="K1850">
        <f>IFERROR(VLOOKUP(A1850,[2]Sheet1!$A:$I,7,FALSE),0)</f>
        <v>0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Não</v>
      </c>
      <c r="W1850" t="str">
        <f t="shared" si="172"/>
        <v>Não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201367</v>
      </c>
      <c r="I1851">
        <f>IFERROR(VLOOKUP(A1851,[2]Sheet1!$A:$I,5,FALSE),0)</f>
        <v>838933</v>
      </c>
      <c r="J1851">
        <f>IFERROR(VLOOKUP(A1851,[2]Sheet1!$A:$I,6,FALSE),0)</f>
        <v>0</v>
      </c>
      <c r="K1851">
        <f>IFERROR(VLOOKUP(A1851,[2]Sheet1!$A:$I,7,FALSE),0)</f>
        <v>0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Não</v>
      </c>
      <c r="W1851" t="str">
        <f t="shared" si="172"/>
        <v>Não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217939</v>
      </c>
      <c r="I1852">
        <f>IFERROR(VLOOKUP(A1852,[2]Sheet1!$A:$I,5,FALSE),0)</f>
        <v>763333</v>
      </c>
      <c r="J1852">
        <f>IFERROR(VLOOKUP(A1852,[2]Sheet1!$A:$I,6,FALSE),0)</f>
        <v>0</v>
      </c>
      <c r="K1852">
        <f>IFERROR(VLOOKUP(A1852,[2]Sheet1!$A:$I,7,FALSE),0)</f>
        <v>0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Não</v>
      </c>
      <c r="W1852" t="str">
        <f t="shared" si="172"/>
        <v>Não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163804</v>
      </c>
      <c r="I1853">
        <f>IFERROR(VLOOKUP(A1853,[2]Sheet1!$A:$I,5,FALSE),0)</f>
        <v>1238346</v>
      </c>
      <c r="J1853">
        <f>IFERROR(VLOOKUP(A1853,[2]Sheet1!$A:$I,6,FALSE),0)</f>
        <v>0</v>
      </c>
      <c r="K1853">
        <f>IFERROR(VLOOKUP(A1853,[2]Sheet1!$A:$I,7,FALSE),0)</f>
        <v>0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Não</v>
      </c>
      <c r="W1853" t="str">
        <f t="shared" si="172"/>
        <v>Não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138135</v>
      </c>
      <c r="I1854">
        <f>IFERROR(VLOOKUP(A1854,[2]Sheet1!$A:$I,5,FALSE),0)</f>
        <v>1132281</v>
      </c>
      <c r="J1854">
        <f>IFERROR(VLOOKUP(A1854,[2]Sheet1!$A:$I,6,FALSE),0)</f>
        <v>0</v>
      </c>
      <c r="K1854">
        <f>IFERROR(VLOOKUP(A1854,[2]Sheet1!$A:$I,7,FALSE),0)</f>
        <v>0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Não</v>
      </c>
      <c r="W1854" t="str">
        <f t="shared" si="172"/>
        <v>Não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1338285</v>
      </c>
      <c r="F1855">
        <f>IFERROR(VLOOKUP(A1855,[1]Monitoramento_Base_somente_disp!$A:$J,9,FALSE),0)</f>
        <v>0</v>
      </c>
      <c r="G1855">
        <f>IFERROR(VLOOKUP(A1855,[1]Monitoramento_Base_somente_disp!$A:$J,10,FALSE),0)</f>
        <v>0</v>
      </c>
      <c r="H1855">
        <f>IFERROR(VLOOKUP(A1855,[2]Sheet1!$A:$I,4,FALSE),0)</f>
        <v>44027</v>
      </c>
      <c r="I1855">
        <f>IFERROR(VLOOKUP(A1855,[2]Sheet1!$A:$I,5,FALSE),0)</f>
        <v>50010133</v>
      </c>
      <c r="J1855">
        <f>IFERROR(VLOOKUP(A1855,[2]Sheet1!$A:$I,6,FALSE),0)</f>
        <v>0</v>
      </c>
      <c r="K1855">
        <f>IFERROR(VLOOKUP(A1855,[2]Sheet1!$A:$I,7,FALSE),0)</f>
        <v>0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Não</v>
      </c>
      <c r="W1855" t="str">
        <f t="shared" si="172"/>
        <v>Sim</v>
      </c>
      <c r="X1855" t="str">
        <f t="shared" si="173"/>
        <v>Não</v>
      </c>
      <c r="Y1855" t="str">
        <f t="shared" si="174"/>
        <v>Não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6907</v>
      </c>
      <c r="I1856">
        <f>IFERROR(VLOOKUP(A1856,[2]Sheet1!$A:$I,5,FALSE),0)</f>
        <v>1179156</v>
      </c>
      <c r="J1856">
        <f>IFERROR(VLOOKUP(A1856,[2]Sheet1!$A:$I,6,FALSE),0)</f>
        <v>0</v>
      </c>
      <c r="K1856">
        <f>IFERROR(VLOOKUP(A1856,[2]Sheet1!$A:$I,7,FALSE),0)</f>
        <v>0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Não</v>
      </c>
      <c r="W1856" t="str">
        <f t="shared" si="172"/>
        <v>Não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62974</v>
      </c>
      <c r="I1857">
        <f>IFERROR(VLOOKUP(A1857,[2]Sheet1!$A:$I,5,FALSE),0)</f>
        <v>793850</v>
      </c>
      <c r="J1857">
        <f>IFERROR(VLOOKUP(A1857,[2]Sheet1!$A:$I,6,FALSE),0)</f>
        <v>0</v>
      </c>
      <c r="K1857">
        <f>IFERROR(VLOOKUP(A1857,[2]Sheet1!$A:$I,7,FALSE),0)</f>
        <v>0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Não</v>
      </c>
      <c r="W1857" t="str">
        <f t="shared" si="172"/>
        <v>Não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102254</v>
      </c>
      <c r="I1858">
        <f>IFERROR(VLOOKUP(A1858,[2]Sheet1!$A:$I,5,FALSE),0)</f>
        <v>2187890</v>
      </c>
      <c r="J1858">
        <f>IFERROR(VLOOKUP(A1858,[2]Sheet1!$A:$I,6,FALSE),0)</f>
        <v>0</v>
      </c>
      <c r="K1858">
        <f>IFERROR(VLOOKUP(A1858,[2]Sheet1!$A:$I,7,FALSE),0)</f>
        <v>0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Não</v>
      </c>
      <c r="W1858" t="str">
        <f t="shared" si="172"/>
        <v>Não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46206</v>
      </c>
      <c r="I1859">
        <f>IFERROR(VLOOKUP(A1859,[2]Sheet1!$A:$I,5,FALSE),0)</f>
        <v>530959</v>
      </c>
      <c r="J1859">
        <f>IFERROR(VLOOKUP(A1859,[2]Sheet1!$A:$I,6,FALSE),0)</f>
        <v>0</v>
      </c>
      <c r="K1859">
        <f>IFERROR(VLOOKUP(A1859,[2]Sheet1!$A:$I,7,FALSE),0)</f>
        <v>0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Não</v>
      </c>
      <c r="W1859" t="str">
        <f t="shared" si="172"/>
        <v>Não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273382</v>
      </c>
      <c r="I1860">
        <f>IFERROR(VLOOKUP(A1860,[2]Sheet1!$A:$I,5,FALSE),0)</f>
        <v>2330177</v>
      </c>
      <c r="J1860">
        <f>IFERROR(VLOOKUP(A1860,[2]Sheet1!$A:$I,6,FALSE),0)</f>
        <v>0</v>
      </c>
      <c r="K1860">
        <f>IFERROR(VLOOKUP(A1860,[2]Sheet1!$A:$I,7,FALSE),0)</f>
        <v>0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Não</v>
      </c>
      <c r="W1860" t="str">
        <f t="shared" si="172"/>
        <v>Não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1783</v>
      </c>
      <c r="I1861">
        <f>IFERROR(VLOOKUP(A1861,[2]Sheet1!$A:$I,5,FALSE),0)</f>
        <v>493291</v>
      </c>
      <c r="J1861">
        <f>IFERROR(VLOOKUP(A1861,[2]Sheet1!$A:$I,6,FALSE),0)</f>
        <v>0</v>
      </c>
      <c r="K1861">
        <f>IFERROR(VLOOKUP(A1861,[2]Sheet1!$A:$I,7,FALSE),0)</f>
        <v>0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Não</v>
      </c>
      <c r="W1861" t="str">
        <f t="shared" si="172"/>
        <v>Não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66882</v>
      </c>
      <c r="I1862">
        <f>IFERROR(VLOOKUP(A1862,[2]Sheet1!$A:$I,5,FALSE),0)</f>
        <v>1465836</v>
      </c>
      <c r="J1862">
        <f>IFERROR(VLOOKUP(A1862,[2]Sheet1!$A:$I,6,FALSE),0)</f>
        <v>0</v>
      </c>
      <c r="K1862">
        <f>IFERROR(VLOOKUP(A1862,[2]Sheet1!$A:$I,7,FALSE),0)</f>
        <v>0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Não</v>
      </c>
      <c r="W1862" t="str">
        <f t="shared" ref="W1862:W1925" si="178">IF(E1862+K1862+Q1862&gt;0,"Sim","Não")</f>
        <v>Não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156940</v>
      </c>
      <c r="I1863">
        <f>IFERROR(VLOOKUP(A1863,[2]Sheet1!$A:$I,5,FALSE),0)</f>
        <v>1017250</v>
      </c>
      <c r="J1863">
        <f>IFERROR(VLOOKUP(A1863,[2]Sheet1!$A:$I,6,FALSE),0)</f>
        <v>0</v>
      </c>
      <c r="K1863">
        <f>IFERROR(VLOOKUP(A1863,[2]Sheet1!$A:$I,7,FALSE),0)</f>
        <v>0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Não</v>
      </c>
      <c r="W1863" t="str">
        <f t="shared" si="178"/>
        <v>Não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48706</v>
      </c>
      <c r="I1864">
        <f>IFERROR(VLOOKUP(A1864,[2]Sheet1!$A:$I,5,FALSE),0)</f>
        <v>3031970</v>
      </c>
      <c r="J1864">
        <f>IFERROR(VLOOKUP(A1864,[2]Sheet1!$A:$I,6,FALSE),0)</f>
        <v>0</v>
      </c>
      <c r="K1864">
        <f>IFERROR(VLOOKUP(A1864,[2]Sheet1!$A:$I,7,FALSE),0)</f>
        <v>0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Não</v>
      </c>
      <c r="W1864" t="str">
        <f t="shared" si="178"/>
        <v>Não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105032</v>
      </c>
      <c r="I1865">
        <f>IFERROR(VLOOKUP(A1865,[2]Sheet1!$A:$I,5,FALSE),0)</f>
        <v>617400</v>
      </c>
      <c r="J1865">
        <f>IFERROR(VLOOKUP(A1865,[2]Sheet1!$A:$I,6,FALSE),0)</f>
        <v>0</v>
      </c>
      <c r="K1865">
        <f>IFERROR(VLOOKUP(A1865,[2]Sheet1!$A:$I,7,FALSE),0)</f>
        <v>0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Não</v>
      </c>
      <c r="W1865" t="str">
        <f t="shared" si="178"/>
        <v>Não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271648</v>
      </c>
      <c r="I1866">
        <f>IFERROR(VLOOKUP(A1866,[2]Sheet1!$A:$I,5,FALSE),0)</f>
        <v>1342717</v>
      </c>
      <c r="J1866">
        <f>IFERROR(VLOOKUP(A1866,[2]Sheet1!$A:$I,6,FALSE),0)</f>
        <v>0</v>
      </c>
      <c r="K1866">
        <f>IFERROR(VLOOKUP(A1866,[2]Sheet1!$A:$I,7,FALSE),0)</f>
        <v>0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Não</v>
      </c>
      <c r="W1866" t="str">
        <f t="shared" si="178"/>
        <v>Não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122016</v>
      </c>
      <c r="I1867">
        <f>IFERROR(VLOOKUP(A1867,[2]Sheet1!$A:$I,5,FALSE),0)</f>
        <v>553948</v>
      </c>
      <c r="J1867">
        <f>IFERROR(VLOOKUP(A1867,[2]Sheet1!$A:$I,6,FALSE),0)</f>
        <v>0</v>
      </c>
      <c r="K1867">
        <f>IFERROR(VLOOKUP(A1867,[2]Sheet1!$A:$I,7,FALSE),0)</f>
        <v>0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Não</v>
      </c>
      <c r="W1867" t="str">
        <f t="shared" si="178"/>
        <v>Não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823725</v>
      </c>
      <c r="I1868">
        <f>IFERROR(VLOOKUP(A1868,[2]Sheet1!$A:$I,5,FALSE),0)</f>
        <v>13471841</v>
      </c>
      <c r="J1868">
        <f>IFERROR(VLOOKUP(A1868,[2]Sheet1!$A:$I,6,FALSE),0)</f>
        <v>0</v>
      </c>
      <c r="K1868">
        <f>IFERROR(VLOOKUP(A1868,[2]Sheet1!$A:$I,7,FALSE),0)</f>
        <v>0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Não</v>
      </c>
      <c r="W1868" t="str">
        <f t="shared" si="178"/>
        <v>Não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185247</v>
      </c>
      <c r="I1869">
        <f>IFERROR(VLOOKUP(A1869,[2]Sheet1!$A:$I,5,FALSE),0)</f>
        <v>4844714</v>
      </c>
      <c r="J1869">
        <f>IFERROR(VLOOKUP(A1869,[2]Sheet1!$A:$I,6,FALSE),0)</f>
        <v>0</v>
      </c>
      <c r="K1869">
        <f>IFERROR(VLOOKUP(A1869,[2]Sheet1!$A:$I,7,FALSE),0)</f>
        <v>0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Não</v>
      </c>
      <c r="W1869" t="str">
        <f t="shared" si="178"/>
        <v>Não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168072</v>
      </c>
      <c r="I1870">
        <f>IFERROR(VLOOKUP(A1870,[2]Sheet1!$A:$I,5,FALSE),0)</f>
        <v>1136487</v>
      </c>
      <c r="J1870">
        <f>IFERROR(VLOOKUP(A1870,[2]Sheet1!$A:$I,6,FALSE),0)</f>
        <v>0</v>
      </c>
      <c r="K1870">
        <f>IFERROR(VLOOKUP(A1870,[2]Sheet1!$A:$I,7,FALSE),0)</f>
        <v>0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Não</v>
      </c>
      <c r="W1870" t="str">
        <f t="shared" si="178"/>
        <v>Não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35667</v>
      </c>
      <c r="I1871">
        <f>IFERROR(VLOOKUP(A1871,[2]Sheet1!$A:$I,5,FALSE),0)</f>
        <v>562331</v>
      </c>
      <c r="J1871">
        <f>IFERROR(VLOOKUP(A1871,[2]Sheet1!$A:$I,6,FALSE),0)</f>
        <v>0</v>
      </c>
      <c r="K1871">
        <f>IFERROR(VLOOKUP(A1871,[2]Sheet1!$A:$I,7,FALSE),0)</f>
        <v>0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Não</v>
      </c>
      <c r="W1871" t="str">
        <f t="shared" si="178"/>
        <v>Não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224070</v>
      </c>
      <c r="F1872">
        <f>IFERROR(VLOOKUP(A1872,[1]Monitoramento_Base_somente_disp!$A:$J,9,FALSE),0)</f>
        <v>0</v>
      </c>
      <c r="G1872">
        <f>IFERROR(VLOOKUP(A1872,[1]Monitoramento_Base_somente_disp!$A:$J,10,FALSE),0)</f>
        <v>0</v>
      </c>
      <c r="H1872">
        <f>IFERROR(VLOOKUP(A1872,[2]Sheet1!$A:$I,4,FALSE),0)</f>
        <v>199847</v>
      </c>
      <c r="I1872">
        <f>IFERROR(VLOOKUP(A1872,[2]Sheet1!$A:$I,5,FALSE),0)</f>
        <v>4139993</v>
      </c>
      <c r="J1872">
        <f>IFERROR(VLOOKUP(A1872,[2]Sheet1!$A:$I,6,FALSE),0)</f>
        <v>0</v>
      </c>
      <c r="K1872">
        <f>IFERROR(VLOOKUP(A1872,[2]Sheet1!$A:$I,7,FALSE),0)</f>
        <v>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Não</v>
      </c>
      <c r="W1872" t="str">
        <f t="shared" si="178"/>
        <v>Sim</v>
      </c>
      <c r="X1872" t="str">
        <f t="shared" si="179"/>
        <v>Não</v>
      </c>
      <c r="Y1872" t="str">
        <f t="shared" si="180"/>
        <v>Não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61693</v>
      </c>
      <c r="I1873">
        <f>IFERROR(VLOOKUP(A1873,[2]Sheet1!$A:$I,5,FALSE),0)</f>
        <v>96569</v>
      </c>
      <c r="J1873">
        <f>IFERROR(VLOOKUP(A1873,[2]Sheet1!$A:$I,6,FALSE),0)</f>
        <v>0</v>
      </c>
      <c r="K1873">
        <f>IFERROR(VLOOKUP(A1873,[2]Sheet1!$A:$I,7,FALSE),0)</f>
        <v>0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Não</v>
      </c>
      <c r="W1873" t="str">
        <f t="shared" si="178"/>
        <v>Não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22953</v>
      </c>
      <c r="I1874">
        <f>IFERROR(VLOOKUP(A1874,[2]Sheet1!$A:$I,5,FALSE),0)</f>
        <v>51523984</v>
      </c>
      <c r="J1874">
        <f>IFERROR(VLOOKUP(A1874,[2]Sheet1!$A:$I,6,FALSE),0)</f>
        <v>0</v>
      </c>
      <c r="K1874">
        <f>IFERROR(VLOOKUP(A1874,[2]Sheet1!$A:$I,7,FALSE),0)</f>
        <v>0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Não</v>
      </c>
      <c r="W1874" t="str">
        <f t="shared" si="178"/>
        <v>Não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328157</v>
      </c>
      <c r="I1875">
        <f>IFERROR(VLOOKUP(A1875,[2]Sheet1!$A:$I,5,FALSE),0)</f>
        <v>2552467</v>
      </c>
      <c r="J1875">
        <f>IFERROR(VLOOKUP(A1875,[2]Sheet1!$A:$I,6,FALSE),0)</f>
        <v>0</v>
      </c>
      <c r="K1875">
        <f>IFERROR(VLOOKUP(A1875,[2]Sheet1!$A:$I,7,FALSE),0)</f>
        <v>0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Não</v>
      </c>
      <c r="W1875" t="str">
        <f t="shared" si="178"/>
        <v>Não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35328</v>
      </c>
      <c r="I1876">
        <f>IFERROR(VLOOKUP(A1876,[2]Sheet1!$A:$I,5,FALSE),0)</f>
        <v>1711804</v>
      </c>
      <c r="J1876">
        <f>IFERROR(VLOOKUP(A1876,[2]Sheet1!$A:$I,6,FALSE),0)</f>
        <v>0</v>
      </c>
      <c r="K1876">
        <f>IFERROR(VLOOKUP(A1876,[2]Sheet1!$A:$I,7,FALSE),0)</f>
        <v>0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Não</v>
      </c>
      <c r="W1876" t="str">
        <f t="shared" si="178"/>
        <v>Não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146025</v>
      </c>
      <c r="I1877">
        <f>IFERROR(VLOOKUP(A1877,[2]Sheet1!$A:$I,5,FALSE),0)</f>
        <v>700992</v>
      </c>
      <c r="J1877">
        <f>IFERROR(VLOOKUP(A1877,[2]Sheet1!$A:$I,6,FALSE),0)</f>
        <v>0</v>
      </c>
      <c r="K1877">
        <f>IFERROR(VLOOKUP(A1877,[2]Sheet1!$A:$I,7,FALSE),0)</f>
        <v>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Não</v>
      </c>
      <c r="W1877" t="str">
        <f t="shared" si="178"/>
        <v>Não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150945</v>
      </c>
      <c r="I1878">
        <f>IFERROR(VLOOKUP(A1878,[2]Sheet1!$A:$I,5,FALSE),0)</f>
        <v>745642</v>
      </c>
      <c r="J1878">
        <f>IFERROR(VLOOKUP(A1878,[2]Sheet1!$A:$I,6,FALSE),0)</f>
        <v>0</v>
      </c>
      <c r="K1878">
        <f>IFERROR(VLOOKUP(A1878,[2]Sheet1!$A:$I,7,FALSE),0)</f>
        <v>0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Não</v>
      </c>
      <c r="W1878" t="str">
        <f t="shared" si="178"/>
        <v>Não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47373</v>
      </c>
      <c r="I1879">
        <f>IFERROR(VLOOKUP(A1879,[2]Sheet1!$A:$I,5,FALSE),0)</f>
        <v>10278188</v>
      </c>
      <c r="J1879">
        <f>IFERROR(VLOOKUP(A1879,[2]Sheet1!$A:$I,6,FALSE),0)</f>
        <v>0</v>
      </c>
      <c r="K1879">
        <f>IFERROR(VLOOKUP(A1879,[2]Sheet1!$A:$I,7,FALSE),0)</f>
        <v>0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Não</v>
      </c>
      <c r="W1879" t="str">
        <f t="shared" si="178"/>
        <v>Não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228439</v>
      </c>
      <c r="I1880">
        <f>IFERROR(VLOOKUP(A1880,[2]Sheet1!$A:$I,5,FALSE),0)</f>
        <v>1954608</v>
      </c>
      <c r="J1880">
        <f>IFERROR(VLOOKUP(A1880,[2]Sheet1!$A:$I,6,FALSE),0)</f>
        <v>0</v>
      </c>
      <c r="K1880">
        <f>IFERROR(VLOOKUP(A1880,[2]Sheet1!$A:$I,7,FALSE),0)</f>
        <v>0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Não</v>
      </c>
      <c r="W1880" t="str">
        <f t="shared" si="178"/>
        <v>Não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148071</v>
      </c>
      <c r="I1881">
        <f>IFERROR(VLOOKUP(A1881,[2]Sheet1!$A:$I,5,FALSE),0)</f>
        <v>676502</v>
      </c>
      <c r="J1881">
        <f>IFERROR(VLOOKUP(A1881,[2]Sheet1!$A:$I,6,FALSE),0)</f>
        <v>0</v>
      </c>
      <c r="K1881">
        <f>IFERROR(VLOOKUP(A1881,[2]Sheet1!$A:$I,7,FALSE),0)</f>
        <v>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Não</v>
      </c>
      <c r="W1881" t="str">
        <f t="shared" si="178"/>
        <v>Não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37276</v>
      </c>
      <c r="I1882">
        <f>IFERROR(VLOOKUP(A1882,[2]Sheet1!$A:$I,5,FALSE),0)</f>
        <v>239899</v>
      </c>
      <c r="J1882">
        <f>IFERROR(VLOOKUP(A1882,[2]Sheet1!$A:$I,6,FALSE),0)</f>
        <v>0</v>
      </c>
      <c r="K1882">
        <f>IFERROR(VLOOKUP(A1882,[2]Sheet1!$A:$I,7,FALSE),0)</f>
        <v>0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Não</v>
      </c>
      <c r="W1882" t="str">
        <f t="shared" si="178"/>
        <v>Não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296624</v>
      </c>
      <c r="I1883">
        <f>IFERROR(VLOOKUP(A1883,[2]Sheet1!$A:$I,5,FALSE),0)</f>
        <v>2702227</v>
      </c>
      <c r="J1883">
        <f>IFERROR(VLOOKUP(A1883,[2]Sheet1!$A:$I,6,FALSE),0)</f>
        <v>0</v>
      </c>
      <c r="K1883">
        <f>IFERROR(VLOOKUP(A1883,[2]Sheet1!$A:$I,7,FALSE),0)</f>
        <v>0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Não</v>
      </c>
      <c r="W1883" t="str">
        <f t="shared" si="178"/>
        <v>Não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63369</v>
      </c>
      <c r="I1884">
        <f>IFERROR(VLOOKUP(A1884,[2]Sheet1!$A:$I,5,FALSE),0)</f>
        <v>1172067</v>
      </c>
      <c r="J1884">
        <f>IFERROR(VLOOKUP(A1884,[2]Sheet1!$A:$I,6,FALSE),0)</f>
        <v>0</v>
      </c>
      <c r="K1884">
        <f>IFERROR(VLOOKUP(A1884,[2]Sheet1!$A:$I,7,FALSE),0)</f>
        <v>0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Não</v>
      </c>
      <c r="W1884" t="str">
        <f t="shared" si="178"/>
        <v>Não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0</v>
      </c>
      <c r="K1885">
        <f>IFERROR(VLOOKUP(A1885,[2]Sheet1!$A:$I,7,FALSE),0)</f>
        <v>0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Não</v>
      </c>
      <c r="W1885" t="str">
        <f t="shared" si="178"/>
        <v>Não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20675</v>
      </c>
      <c r="I1886">
        <f>IFERROR(VLOOKUP(A1886,[2]Sheet1!$A:$I,5,FALSE),0)</f>
        <v>474744</v>
      </c>
      <c r="J1886">
        <f>IFERROR(VLOOKUP(A1886,[2]Sheet1!$A:$I,6,FALSE),0)</f>
        <v>0</v>
      </c>
      <c r="K1886">
        <f>IFERROR(VLOOKUP(A1886,[2]Sheet1!$A:$I,7,FALSE),0)</f>
        <v>0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Não</v>
      </c>
      <c r="W1886" t="str">
        <f t="shared" si="178"/>
        <v>Não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109851</v>
      </c>
      <c r="I1887">
        <f>IFERROR(VLOOKUP(A1887,[2]Sheet1!$A:$I,5,FALSE),0)</f>
        <v>1106611</v>
      </c>
      <c r="J1887">
        <f>IFERROR(VLOOKUP(A1887,[2]Sheet1!$A:$I,6,FALSE),0)</f>
        <v>0</v>
      </c>
      <c r="K1887">
        <f>IFERROR(VLOOKUP(A1887,[2]Sheet1!$A:$I,7,FALSE),0)</f>
        <v>0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Não</v>
      </c>
      <c r="W1887" t="str">
        <f t="shared" si="178"/>
        <v>Não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0</v>
      </c>
      <c r="K1888">
        <f>IFERROR(VLOOKUP(A1888,[2]Sheet1!$A:$I,7,FALSE),0)</f>
        <v>0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Não</v>
      </c>
      <c r="W1888" t="str">
        <f t="shared" si="178"/>
        <v>Não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56881</v>
      </c>
      <c r="I1889">
        <f>IFERROR(VLOOKUP(A1889,[2]Sheet1!$A:$I,5,FALSE),0)</f>
        <v>1044847</v>
      </c>
      <c r="J1889">
        <f>IFERROR(VLOOKUP(A1889,[2]Sheet1!$A:$I,6,FALSE),0)</f>
        <v>0</v>
      </c>
      <c r="K1889">
        <f>IFERROR(VLOOKUP(A1889,[2]Sheet1!$A:$I,7,FALSE),0)</f>
        <v>0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Não</v>
      </c>
      <c r="W1889" t="str">
        <f t="shared" si="178"/>
        <v>Não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0</v>
      </c>
      <c r="K1890">
        <f>IFERROR(VLOOKUP(A1890,[2]Sheet1!$A:$I,7,FALSE),0)</f>
        <v>0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Não</v>
      </c>
      <c r="W1890" t="str">
        <f t="shared" si="178"/>
        <v>Não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95398</v>
      </c>
      <c r="I1891">
        <f>IFERROR(VLOOKUP(A1891,[2]Sheet1!$A:$I,5,FALSE),0)</f>
        <v>421347</v>
      </c>
      <c r="J1891">
        <f>IFERROR(VLOOKUP(A1891,[2]Sheet1!$A:$I,6,FALSE),0)</f>
        <v>0</v>
      </c>
      <c r="K1891">
        <f>IFERROR(VLOOKUP(A1891,[2]Sheet1!$A:$I,7,FALSE),0)</f>
        <v>0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Não</v>
      </c>
      <c r="W1891" t="str">
        <f t="shared" si="178"/>
        <v>Não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47909</v>
      </c>
      <c r="I1892">
        <f>IFERROR(VLOOKUP(A1892,[2]Sheet1!$A:$I,5,FALSE),0)</f>
        <v>576446</v>
      </c>
      <c r="J1892">
        <f>IFERROR(VLOOKUP(A1892,[2]Sheet1!$A:$I,6,FALSE),0)</f>
        <v>0</v>
      </c>
      <c r="K1892">
        <f>IFERROR(VLOOKUP(A1892,[2]Sheet1!$A:$I,7,FALSE),0)</f>
        <v>0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Não</v>
      </c>
      <c r="W1892" t="str">
        <f t="shared" si="178"/>
        <v>Não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199366</v>
      </c>
      <c r="I1893">
        <f>IFERROR(VLOOKUP(A1893,[2]Sheet1!$A:$I,5,FALSE),0)</f>
        <v>691387</v>
      </c>
      <c r="J1893">
        <f>IFERROR(VLOOKUP(A1893,[2]Sheet1!$A:$I,6,FALSE),0)</f>
        <v>0</v>
      </c>
      <c r="K1893">
        <f>IFERROR(VLOOKUP(A1893,[2]Sheet1!$A:$I,7,FALSE),0)</f>
        <v>0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Não</v>
      </c>
      <c r="W1893" t="str">
        <f t="shared" si="178"/>
        <v>Não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132875</v>
      </c>
      <c r="I1894">
        <f>IFERROR(VLOOKUP(A1894,[2]Sheet1!$A:$I,5,FALSE),0)</f>
        <v>1840412</v>
      </c>
      <c r="J1894">
        <f>IFERROR(VLOOKUP(A1894,[2]Sheet1!$A:$I,6,FALSE),0)</f>
        <v>0</v>
      </c>
      <c r="K1894">
        <f>IFERROR(VLOOKUP(A1894,[2]Sheet1!$A:$I,7,FALSE),0)</f>
        <v>0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Não</v>
      </c>
      <c r="W1894" t="str">
        <f t="shared" si="178"/>
        <v>Não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264950</v>
      </c>
      <c r="I1895">
        <f>IFERROR(VLOOKUP(A1895,[2]Sheet1!$A:$I,5,FALSE),0)</f>
        <v>1300990</v>
      </c>
      <c r="J1895">
        <f>IFERROR(VLOOKUP(A1895,[2]Sheet1!$A:$I,6,FALSE),0)</f>
        <v>0</v>
      </c>
      <c r="K1895">
        <f>IFERROR(VLOOKUP(A1895,[2]Sheet1!$A:$I,7,FALSE),0)</f>
        <v>0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Não</v>
      </c>
      <c r="W1895" t="str">
        <f t="shared" si="178"/>
        <v>Não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45421</v>
      </c>
      <c r="I1896">
        <f>IFERROR(VLOOKUP(A1896,[2]Sheet1!$A:$I,5,FALSE),0)</f>
        <v>772165</v>
      </c>
      <c r="J1896">
        <f>IFERROR(VLOOKUP(A1896,[2]Sheet1!$A:$I,6,FALSE),0)</f>
        <v>0</v>
      </c>
      <c r="K1896">
        <f>IFERROR(VLOOKUP(A1896,[2]Sheet1!$A:$I,7,FALSE),0)</f>
        <v>0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Não</v>
      </c>
      <c r="W1896" t="str">
        <f t="shared" si="178"/>
        <v>Não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73512</v>
      </c>
      <c r="I1897">
        <f>IFERROR(VLOOKUP(A1897,[2]Sheet1!$A:$I,5,FALSE),0)</f>
        <v>1299796</v>
      </c>
      <c r="J1897">
        <f>IFERROR(VLOOKUP(A1897,[2]Sheet1!$A:$I,6,FALSE),0)</f>
        <v>0</v>
      </c>
      <c r="K1897">
        <f>IFERROR(VLOOKUP(A1897,[2]Sheet1!$A:$I,7,FALSE),0)</f>
        <v>0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Não</v>
      </c>
      <c r="W1897" t="str">
        <f t="shared" si="178"/>
        <v>Não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120360</v>
      </c>
      <c r="I1898">
        <f>IFERROR(VLOOKUP(A1898,[2]Sheet1!$A:$I,5,FALSE),0)</f>
        <v>595675</v>
      </c>
      <c r="J1898">
        <f>IFERROR(VLOOKUP(A1898,[2]Sheet1!$A:$I,6,FALSE),0)</f>
        <v>0</v>
      </c>
      <c r="K1898">
        <f>IFERROR(VLOOKUP(A1898,[2]Sheet1!$A:$I,7,FALSE),0)</f>
        <v>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Não</v>
      </c>
      <c r="W1898" t="str">
        <f t="shared" si="178"/>
        <v>Não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304625</v>
      </c>
      <c r="I1899">
        <f>IFERROR(VLOOKUP(A1899,[2]Sheet1!$A:$I,5,FALSE),0)</f>
        <v>2566568</v>
      </c>
      <c r="J1899">
        <f>IFERROR(VLOOKUP(A1899,[2]Sheet1!$A:$I,6,FALSE),0)</f>
        <v>0</v>
      </c>
      <c r="K1899">
        <f>IFERROR(VLOOKUP(A1899,[2]Sheet1!$A:$I,7,FALSE),0)</f>
        <v>0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Não</v>
      </c>
      <c r="W1899" t="str">
        <f t="shared" si="178"/>
        <v>Não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84240</v>
      </c>
      <c r="I1900">
        <f>IFERROR(VLOOKUP(A1900,[2]Sheet1!$A:$I,5,FALSE),0)</f>
        <v>458760</v>
      </c>
      <c r="J1900">
        <f>IFERROR(VLOOKUP(A1900,[2]Sheet1!$A:$I,6,FALSE),0)</f>
        <v>0</v>
      </c>
      <c r="K1900">
        <f>IFERROR(VLOOKUP(A1900,[2]Sheet1!$A:$I,7,FALSE),0)</f>
        <v>0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Não</v>
      </c>
      <c r="W1900" t="str">
        <f t="shared" si="178"/>
        <v>Não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61122</v>
      </c>
      <c r="I1901">
        <f>IFERROR(VLOOKUP(A1901,[2]Sheet1!$A:$I,5,FALSE),0)</f>
        <v>962798</v>
      </c>
      <c r="J1901">
        <f>IFERROR(VLOOKUP(A1901,[2]Sheet1!$A:$I,6,FALSE),0)</f>
        <v>0</v>
      </c>
      <c r="K1901">
        <f>IFERROR(VLOOKUP(A1901,[2]Sheet1!$A:$I,7,FALSE),0)</f>
        <v>0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Não</v>
      </c>
      <c r="W1901" t="str">
        <f t="shared" si="178"/>
        <v>Não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29471</v>
      </c>
      <c r="I1902">
        <f>IFERROR(VLOOKUP(A1902,[2]Sheet1!$A:$I,5,FALSE),0)</f>
        <v>602480</v>
      </c>
      <c r="J1902">
        <f>IFERROR(VLOOKUP(A1902,[2]Sheet1!$A:$I,6,FALSE),0)</f>
        <v>0</v>
      </c>
      <c r="K1902">
        <f>IFERROR(VLOOKUP(A1902,[2]Sheet1!$A:$I,7,FALSE),0)</f>
        <v>0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Não</v>
      </c>
      <c r="W1902" t="str">
        <f t="shared" si="178"/>
        <v>Não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63107</v>
      </c>
      <c r="I1903">
        <f>IFERROR(VLOOKUP(A1903,[2]Sheet1!$A:$I,5,FALSE),0)</f>
        <v>1022226</v>
      </c>
      <c r="J1903">
        <f>IFERROR(VLOOKUP(A1903,[2]Sheet1!$A:$I,6,FALSE),0)</f>
        <v>0</v>
      </c>
      <c r="K1903">
        <f>IFERROR(VLOOKUP(A1903,[2]Sheet1!$A:$I,7,FALSE),0)</f>
        <v>0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Não</v>
      </c>
      <c r="W1903" t="str">
        <f t="shared" si="178"/>
        <v>Não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127074</v>
      </c>
      <c r="I1904">
        <f>IFERROR(VLOOKUP(A1904,[2]Sheet1!$A:$I,5,FALSE),0)</f>
        <v>504957</v>
      </c>
      <c r="J1904">
        <f>IFERROR(VLOOKUP(A1904,[2]Sheet1!$A:$I,6,FALSE),0)</f>
        <v>0</v>
      </c>
      <c r="K1904">
        <f>IFERROR(VLOOKUP(A1904,[2]Sheet1!$A:$I,7,FALSE),0)</f>
        <v>0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Não</v>
      </c>
      <c r="W1904" t="str">
        <f t="shared" si="178"/>
        <v>Não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352186</v>
      </c>
      <c r="I1905">
        <f>IFERROR(VLOOKUP(A1905,[2]Sheet1!$A:$I,5,FALSE),0)</f>
        <v>3002498</v>
      </c>
      <c r="J1905">
        <f>IFERROR(VLOOKUP(A1905,[2]Sheet1!$A:$I,6,FALSE),0)</f>
        <v>0</v>
      </c>
      <c r="K1905">
        <f>IFERROR(VLOOKUP(A1905,[2]Sheet1!$A:$I,7,FALSE),0)</f>
        <v>0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Não</v>
      </c>
      <c r="W1905" t="str">
        <f t="shared" si="178"/>
        <v>Não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64159</v>
      </c>
      <c r="I1906">
        <f>IFERROR(VLOOKUP(A1906,[2]Sheet1!$A:$I,5,FALSE),0)</f>
        <v>340671</v>
      </c>
      <c r="J1906">
        <f>IFERROR(VLOOKUP(A1906,[2]Sheet1!$A:$I,6,FALSE),0)</f>
        <v>0</v>
      </c>
      <c r="K1906">
        <f>IFERROR(VLOOKUP(A1906,[2]Sheet1!$A:$I,7,FALSE),0)</f>
        <v>0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Não</v>
      </c>
      <c r="W1906" t="str">
        <f t="shared" si="178"/>
        <v>Não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199079</v>
      </c>
      <c r="I1907">
        <f>IFERROR(VLOOKUP(A1907,[2]Sheet1!$A:$I,5,FALSE),0)</f>
        <v>1442079</v>
      </c>
      <c r="J1907">
        <f>IFERROR(VLOOKUP(A1907,[2]Sheet1!$A:$I,6,FALSE),0)</f>
        <v>0</v>
      </c>
      <c r="K1907">
        <f>IFERROR(VLOOKUP(A1907,[2]Sheet1!$A:$I,7,FALSE),0)</f>
        <v>0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Não</v>
      </c>
      <c r="W1907" t="str">
        <f t="shared" si="178"/>
        <v>Não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1124455</v>
      </c>
      <c r="I1908">
        <f>IFERROR(VLOOKUP(A1908,[2]Sheet1!$A:$I,5,FALSE),0)</f>
        <v>10324691</v>
      </c>
      <c r="J1908">
        <f>IFERROR(VLOOKUP(A1908,[2]Sheet1!$A:$I,6,FALSE),0)</f>
        <v>0</v>
      </c>
      <c r="K1908">
        <f>IFERROR(VLOOKUP(A1908,[2]Sheet1!$A:$I,7,FALSE),0)</f>
        <v>0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Não</v>
      </c>
      <c r="W1908" t="str">
        <f t="shared" si="178"/>
        <v>Não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209171</v>
      </c>
      <c r="I1909">
        <f>IFERROR(VLOOKUP(A1909,[2]Sheet1!$A:$I,5,FALSE),0)</f>
        <v>1346397</v>
      </c>
      <c r="J1909">
        <f>IFERROR(VLOOKUP(A1909,[2]Sheet1!$A:$I,6,FALSE),0)</f>
        <v>0</v>
      </c>
      <c r="K1909">
        <f>IFERROR(VLOOKUP(A1909,[2]Sheet1!$A:$I,7,FALSE),0)</f>
        <v>0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Não</v>
      </c>
      <c r="W1909" t="str">
        <f t="shared" si="178"/>
        <v>Não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441121</v>
      </c>
      <c r="I1910">
        <f>IFERROR(VLOOKUP(A1910,[2]Sheet1!$A:$I,5,FALSE),0)</f>
        <v>4607621</v>
      </c>
      <c r="J1910">
        <f>IFERROR(VLOOKUP(A1910,[2]Sheet1!$A:$I,6,FALSE),0)</f>
        <v>0</v>
      </c>
      <c r="K1910">
        <f>IFERROR(VLOOKUP(A1910,[2]Sheet1!$A:$I,7,FALSE),0)</f>
        <v>0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Não</v>
      </c>
      <c r="W1910" t="str">
        <f t="shared" si="178"/>
        <v>Não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86452</v>
      </c>
      <c r="I1911">
        <f>IFERROR(VLOOKUP(A1911,[2]Sheet1!$A:$I,5,FALSE),0)</f>
        <v>789035</v>
      </c>
      <c r="J1911">
        <f>IFERROR(VLOOKUP(A1911,[2]Sheet1!$A:$I,6,FALSE),0)</f>
        <v>0</v>
      </c>
      <c r="K1911">
        <f>IFERROR(VLOOKUP(A1911,[2]Sheet1!$A:$I,7,FALSE),0)</f>
        <v>0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Não</v>
      </c>
      <c r="W1911" t="str">
        <f t="shared" si="178"/>
        <v>Não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71558</v>
      </c>
      <c r="I1912">
        <f>IFERROR(VLOOKUP(A1912,[2]Sheet1!$A:$I,5,FALSE),0)</f>
        <v>781258</v>
      </c>
      <c r="J1912">
        <f>IFERROR(VLOOKUP(A1912,[2]Sheet1!$A:$I,6,FALSE),0)</f>
        <v>0</v>
      </c>
      <c r="K1912">
        <f>IFERROR(VLOOKUP(A1912,[2]Sheet1!$A:$I,7,FALSE),0)</f>
        <v>0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Não</v>
      </c>
      <c r="W1912" t="str">
        <f t="shared" si="178"/>
        <v>Não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65221</v>
      </c>
      <c r="I1913">
        <f>IFERROR(VLOOKUP(A1913,[2]Sheet1!$A:$I,5,FALSE),0)</f>
        <v>1339088</v>
      </c>
      <c r="J1913">
        <f>IFERROR(VLOOKUP(A1913,[2]Sheet1!$A:$I,6,FALSE),0)</f>
        <v>0</v>
      </c>
      <c r="K1913">
        <f>IFERROR(VLOOKUP(A1913,[2]Sheet1!$A:$I,7,FALSE),0)</f>
        <v>0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Não</v>
      </c>
      <c r="W1913" t="str">
        <f t="shared" si="178"/>
        <v>Não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211144</v>
      </c>
      <c r="I1914">
        <f>IFERROR(VLOOKUP(A1914,[2]Sheet1!$A:$I,5,FALSE),0)</f>
        <v>2063088</v>
      </c>
      <c r="J1914">
        <f>IFERROR(VLOOKUP(A1914,[2]Sheet1!$A:$I,6,FALSE),0)</f>
        <v>0</v>
      </c>
      <c r="K1914">
        <f>IFERROR(VLOOKUP(A1914,[2]Sheet1!$A:$I,7,FALSE),0)</f>
        <v>0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Não</v>
      </c>
      <c r="W1914" t="str">
        <f t="shared" si="178"/>
        <v>Não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123780</v>
      </c>
      <c r="I1915">
        <f>IFERROR(VLOOKUP(A1915,[2]Sheet1!$A:$I,5,FALSE),0)</f>
        <v>2027991</v>
      </c>
      <c r="J1915">
        <f>IFERROR(VLOOKUP(A1915,[2]Sheet1!$A:$I,6,FALSE),0)</f>
        <v>0</v>
      </c>
      <c r="K1915">
        <f>IFERROR(VLOOKUP(A1915,[2]Sheet1!$A:$I,7,FALSE),0)</f>
        <v>0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Não</v>
      </c>
      <c r="W1915" t="str">
        <f t="shared" si="178"/>
        <v>Não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6612</v>
      </c>
      <c r="I1916">
        <f>IFERROR(VLOOKUP(A1916,[2]Sheet1!$A:$I,5,FALSE),0)</f>
        <v>488624</v>
      </c>
      <c r="J1916">
        <f>IFERROR(VLOOKUP(A1916,[2]Sheet1!$A:$I,6,FALSE),0)</f>
        <v>0</v>
      </c>
      <c r="K1916">
        <f>IFERROR(VLOOKUP(A1916,[2]Sheet1!$A:$I,7,FALSE),0)</f>
        <v>0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Não</v>
      </c>
      <c r="W1916" t="str">
        <f t="shared" si="178"/>
        <v>Não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31575</v>
      </c>
      <c r="I1917">
        <f>IFERROR(VLOOKUP(A1917,[2]Sheet1!$A:$I,5,FALSE),0)</f>
        <v>297062</v>
      </c>
      <c r="J1917">
        <f>IFERROR(VLOOKUP(A1917,[2]Sheet1!$A:$I,6,FALSE),0)</f>
        <v>0</v>
      </c>
      <c r="K1917">
        <f>IFERROR(VLOOKUP(A1917,[2]Sheet1!$A:$I,7,FALSE),0)</f>
        <v>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Não</v>
      </c>
      <c r="W1917" t="str">
        <f t="shared" si="178"/>
        <v>Não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123794</v>
      </c>
      <c r="I1918">
        <f>IFERROR(VLOOKUP(A1918,[2]Sheet1!$A:$I,5,FALSE),0)</f>
        <v>1766257</v>
      </c>
      <c r="J1918">
        <f>IFERROR(VLOOKUP(A1918,[2]Sheet1!$A:$I,6,FALSE),0)</f>
        <v>0</v>
      </c>
      <c r="K1918">
        <f>IFERROR(VLOOKUP(A1918,[2]Sheet1!$A:$I,7,FALSE),0)</f>
        <v>0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Não</v>
      </c>
      <c r="W1918" t="str">
        <f t="shared" si="178"/>
        <v>Não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1315365</v>
      </c>
      <c r="F1919">
        <f>IFERROR(VLOOKUP(A1919,[1]Monitoramento_Base_somente_disp!$A:$J,9,FALSE),0)</f>
        <v>0</v>
      </c>
      <c r="G1919">
        <f>IFERROR(VLOOKUP(A1919,[1]Monitoramento_Base_somente_disp!$A:$J,10,FALSE),0)</f>
        <v>0</v>
      </c>
      <c r="H1919">
        <f>IFERROR(VLOOKUP(A1919,[2]Sheet1!$A:$I,4,FALSE),0)</f>
        <v>56817</v>
      </c>
      <c r="I1919">
        <f>IFERROR(VLOOKUP(A1919,[2]Sheet1!$A:$I,5,FALSE),0)</f>
        <v>3131396</v>
      </c>
      <c r="J1919">
        <f>IFERROR(VLOOKUP(A1919,[2]Sheet1!$A:$I,6,FALSE),0)</f>
        <v>0</v>
      </c>
      <c r="K1919">
        <f>IFERROR(VLOOKUP(A1919,[2]Sheet1!$A:$I,7,FALSE),0)</f>
        <v>0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Não</v>
      </c>
      <c r="W1919" t="str">
        <f t="shared" si="178"/>
        <v>Sim</v>
      </c>
      <c r="X1919" t="str">
        <f t="shared" si="179"/>
        <v>Não</v>
      </c>
      <c r="Y1919" t="str">
        <f t="shared" si="180"/>
        <v>Não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17517</v>
      </c>
      <c r="I1920">
        <f>IFERROR(VLOOKUP(A1920,[2]Sheet1!$A:$I,5,FALSE),0)</f>
        <v>1922207</v>
      </c>
      <c r="J1920">
        <f>IFERROR(VLOOKUP(A1920,[2]Sheet1!$A:$I,6,FALSE),0)</f>
        <v>0</v>
      </c>
      <c r="K1920">
        <f>IFERROR(VLOOKUP(A1920,[2]Sheet1!$A:$I,7,FALSE),0)</f>
        <v>0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Não</v>
      </c>
      <c r="W1920" t="str">
        <f t="shared" si="178"/>
        <v>Não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8710</v>
      </c>
      <c r="I1921">
        <f>IFERROR(VLOOKUP(A1921,[2]Sheet1!$A:$I,5,FALSE),0)</f>
        <v>15908340</v>
      </c>
      <c r="J1921">
        <f>IFERROR(VLOOKUP(A1921,[2]Sheet1!$A:$I,6,FALSE),0)</f>
        <v>0</v>
      </c>
      <c r="K1921">
        <f>IFERROR(VLOOKUP(A1921,[2]Sheet1!$A:$I,7,FALSE),0)</f>
        <v>0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Não</v>
      </c>
      <c r="W1921" t="str">
        <f t="shared" si="178"/>
        <v>Não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67425</v>
      </c>
      <c r="I1922">
        <f>IFERROR(VLOOKUP(A1922,[2]Sheet1!$A:$I,5,FALSE),0)</f>
        <v>828910</v>
      </c>
      <c r="J1922">
        <f>IFERROR(VLOOKUP(A1922,[2]Sheet1!$A:$I,6,FALSE),0)</f>
        <v>0</v>
      </c>
      <c r="K1922">
        <f>IFERROR(VLOOKUP(A1922,[2]Sheet1!$A:$I,7,FALSE),0)</f>
        <v>0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Não</v>
      </c>
      <c r="W1922" t="str">
        <f t="shared" si="178"/>
        <v>Não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50606</v>
      </c>
      <c r="I1923">
        <f>IFERROR(VLOOKUP(A1923,[2]Sheet1!$A:$I,5,FALSE),0)</f>
        <v>3026076</v>
      </c>
      <c r="J1923">
        <f>IFERROR(VLOOKUP(A1923,[2]Sheet1!$A:$I,6,FALSE),0)</f>
        <v>0</v>
      </c>
      <c r="K1923">
        <f>IFERROR(VLOOKUP(A1923,[2]Sheet1!$A:$I,7,FALSE),0)</f>
        <v>0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Não</v>
      </c>
      <c r="W1923" t="str">
        <f t="shared" si="178"/>
        <v>Não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95338</v>
      </c>
      <c r="I1924">
        <f>IFERROR(VLOOKUP(A1924,[2]Sheet1!$A:$I,5,FALSE),0)</f>
        <v>582230</v>
      </c>
      <c r="J1924">
        <f>IFERROR(VLOOKUP(A1924,[2]Sheet1!$A:$I,6,FALSE),0)</f>
        <v>0</v>
      </c>
      <c r="K1924">
        <f>IFERROR(VLOOKUP(A1924,[2]Sheet1!$A:$I,7,FALSE),0)</f>
        <v>0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Não</v>
      </c>
      <c r="W1924" t="str">
        <f t="shared" si="178"/>
        <v>Não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315813</v>
      </c>
      <c r="I1925">
        <f>IFERROR(VLOOKUP(A1925,[2]Sheet1!$A:$I,5,FALSE),0)</f>
        <v>1365634</v>
      </c>
      <c r="J1925">
        <f>IFERROR(VLOOKUP(A1925,[2]Sheet1!$A:$I,6,FALSE),0)</f>
        <v>0</v>
      </c>
      <c r="K1925">
        <f>IFERROR(VLOOKUP(A1925,[2]Sheet1!$A:$I,7,FALSE),0)</f>
        <v>0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Não</v>
      </c>
      <c r="W1925" t="str">
        <f t="shared" si="178"/>
        <v>Não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0</v>
      </c>
      <c r="K1926">
        <f>IFERROR(VLOOKUP(A1926,[2]Sheet1!$A:$I,7,FALSE),0)</f>
        <v>0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Não</v>
      </c>
      <c r="W1926" t="str">
        <f t="shared" ref="W1926:W1989" si="184">IF(E1926+K1926+Q1926&gt;0,"Sim","Não")</f>
        <v>Não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143565</v>
      </c>
      <c r="F1927">
        <f>IFERROR(VLOOKUP(A1927,[1]Monitoramento_Base_somente_disp!$A:$J,9,FALSE),0)</f>
        <v>0</v>
      </c>
      <c r="G1927">
        <f>IFERROR(VLOOKUP(A1927,[1]Monitoramento_Base_somente_disp!$A:$J,10,FALSE),0)</f>
        <v>0</v>
      </c>
      <c r="H1927">
        <f>IFERROR(VLOOKUP(A1927,[2]Sheet1!$A:$I,4,FALSE),0)</f>
        <v>124920</v>
      </c>
      <c r="I1927">
        <f>IFERROR(VLOOKUP(A1927,[2]Sheet1!$A:$I,5,FALSE),0)</f>
        <v>2115329</v>
      </c>
      <c r="J1927">
        <f>IFERROR(VLOOKUP(A1927,[2]Sheet1!$A:$I,6,FALSE),0)</f>
        <v>0</v>
      </c>
      <c r="K1927">
        <f>IFERROR(VLOOKUP(A1927,[2]Sheet1!$A:$I,7,FALSE),0)</f>
        <v>0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Não</v>
      </c>
      <c r="W1927" t="str">
        <f t="shared" si="184"/>
        <v>Sim</v>
      </c>
      <c r="X1927" t="str">
        <f t="shared" si="185"/>
        <v>Não</v>
      </c>
      <c r="Y1927" t="str">
        <f t="shared" si="186"/>
        <v>Não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121788</v>
      </c>
      <c r="I1928">
        <f>IFERROR(VLOOKUP(A1928,[2]Sheet1!$A:$I,5,FALSE),0)</f>
        <v>967862</v>
      </c>
      <c r="J1928">
        <f>IFERROR(VLOOKUP(A1928,[2]Sheet1!$A:$I,6,FALSE),0)</f>
        <v>0</v>
      </c>
      <c r="K1928">
        <f>IFERROR(VLOOKUP(A1928,[2]Sheet1!$A:$I,7,FALSE),0)</f>
        <v>0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Não</v>
      </c>
      <c r="W1928" t="str">
        <f t="shared" si="184"/>
        <v>Não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0</v>
      </c>
      <c r="K1929">
        <f>IFERROR(VLOOKUP(A1929,[2]Sheet1!$A:$I,7,FALSE),0)</f>
        <v>0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Não</v>
      </c>
      <c r="W1929" t="str">
        <f t="shared" si="184"/>
        <v>Não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0</v>
      </c>
      <c r="K1930">
        <f>IFERROR(VLOOKUP(A1930,[2]Sheet1!$A:$I,7,FALSE),0)</f>
        <v>0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Não</v>
      </c>
      <c r="W1930" t="str">
        <f t="shared" si="184"/>
        <v>Não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0</v>
      </c>
      <c r="K1931">
        <f>IFERROR(VLOOKUP(A1931,[2]Sheet1!$A:$I,7,FALSE),0)</f>
        <v>0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Não</v>
      </c>
      <c r="W1931" t="str">
        <f t="shared" si="184"/>
        <v>Não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0</v>
      </c>
      <c r="K1932">
        <f>IFERROR(VLOOKUP(A1932,[2]Sheet1!$A:$I,7,FALSE),0)</f>
        <v>0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Não</v>
      </c>
      <c r="W1932" t="str">
        <f t="shared" si="184"/>
        <v>Não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0</v>
      </c>
      <c r="K1933">
        <f>IFERROR(VLOOKUP(A1933,[2]Sheet1!$A:$I,7,FALSE),0)</f>
        <v>0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Não</v>
      </c>
      <c r="W1933" t="str">
        <f t="shared" si="184"/>
        <v>Não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0</v>
      </c>
      <c r="K1934">
        <f>IFERROR(VLOOKUP(A1934,[2]Sheet1!$A:$I,7,FALSE),0)</f>
        <v>0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Não</v>
      </c>
      <c r="W1934" t="str">
        <f t="shared" si="184"/>
        <v>Não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0</v>
      </c>
      <c r="K1935">
        <f>IFERROR(VLOOKUP(A1935,[2]Sheet1!$A:$I,7,FALSE),0)</f>
        <v>0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Não</v>
      </c>
      <c r="W1935" t="str">
        <f t="shared" si="184"/>
        <v>Não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0</v>
      </c>
      <c r="K1936">
        <f>IFERROR(VLOOKUP(A1936,[2]Sheet1!$A:$I,7,FALSE),0)</f>
        <v>0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Não</v>
      </c>
      <c r="W1936" t="str">
        <f t="shared" si="184"/>
        <v>Não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0</v>
      </c>
      <c r="K1937">
        <f>IFERROR(VLOOKUP(A1937,[2]Sheet1!$A:$I,7,FALSE),0)</f>
        <v>0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Não</v>
      </c>
      <c r="W1937" t="str">
        <f t="shared" si="184"/>
        <v>Não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0</v>
      </c>
      <c r="K1938">
        <f>IFERROR(VLOOKUP(A1938,[2]Sheet1!$A:$I,7,FALSE),0)</f>
        <v>0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Não</v>
      </c>
      <c r="W1938" t="str">
        <f t="shared" si="184"/>
        <v>Não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0</v>
      </c>
      <c r="K1939">
        <f>IFERROR(VLOOKUP(A1939,[2]Sheet1!$A:$I,7,FALSE),0)</f>
        <v>0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Não</v>
      </c>
      <c r="W1939" t="str">
        <f t="shared" si="184"/>
        <v>Não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0</v>
      </c>
      <c r="K1940">
        <f>IFERROR(VLOOKUP(A1940,[2]Sheet1!$A:$I,7,FALSE),0)</f>
        <v>0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Não</v>
      </c>
      <c r="W1940" t="str">
        <f t="shared" si="184"/>
        <v>Não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0</v>
      </c>
      <c r="K1941">
        <f>IFERROR(VLOOKUP(A1941,[2]Sheet1!$A:$I,7,FALSE),0)</f>
        <v>0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Não</v>
      </c>
      <c r="W1941" t="str">
        <f t="shared" si="184"/>
        <v>Não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0</v>
      </c>
      <c r="K1942">
        <f>IFERROR(VLOOKUP(A1942,[2]Sheet1!$A:$I,7,FALSE),0)</f>
        <v>0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Não</v>
      </c>
      <c r="W1942" t="str">
        <f t="shared" si="184"/>
        <v>Não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0</v>
      </c>
      <c r="K1943">
        <f>IFERROR(VLOOKUP(A1943,[2]Sheet1!$A:$I,7,FALSE),0)</f>
        <v>0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Não</v>
      </c>
      <c r="W1943" t="str">
        <f t="shared" si="184"/>
        <v>Não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0</v>
      </c>
      <c r="K1944">
        <f>IFERROR(VLOOKUP(A1944,[2]Sheet1!$A:$I,7,FALSE),0)</f>
        <v>0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Não</v>
      </c>
      <c r="W1944" t="str">
        <f t="shared" si="184"/>
        <v>Não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0</v>
      </c>
      <c r="K1945">
        <f>IFERROR(VLOOKUP(A1945,[2]Sheet1!$A:$I,7,FALSE),0)</f>
        <v>0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Não</v>
      </c>
      <c r="W1945" t="str">
        <f t="shared" si="184"/>
        <v>Não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0</v>
      </c>
      <c r="K1946">
        <f>IFERROR(VLOOKUP(A1946,[2]Sheet1!$A:$I,7,FALSE),0)</f>
        <v>0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Não</v>
      </c>
      <c r="W1946" t="str">
        <f t="shared" si="184"/>
        <v>Não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0</v>
      </c>
      <c r="K1947">
        <f>IFERROR(VLOOKUP(A1947,[2]Sheet1!$A:$I,7,FALSE),0)</f>
        <v>0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Não</v>
      </c>
      <c r="W1947" t="str">
        <f t="shared" si="184"/>
        <v>Não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0</v>
      </c>
      <c r="K1948">
        <f>IFERROR(VLOOKUP(A1948,[2]Sheet1!$A:$I,7,FALSE),0)</f>
        <v>0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Não</v>
      </c>
      <c r="W1948" t="str">
        <f t="shared" si="184"/>
        <v>Não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0</v>
      </c>
      <c r="K1949">
        <f>IFERROR(VLOOKUP(A1949,[2]Sheet1!$A:$I,7,FALSE),0)</f>
        <v>0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Não</v>
      </c>
      <c r="W1949" t="str">
        <f t="shared" si="184"/>
        <v>Não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0</v>
      </c>
      <c r="K1950">
        <f>IFERROR(VLOOKUP(A1950,[2]Sheet1!$A:$I,7,FALSE),0)</f>
        <v>0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Não</v>
      </c>
      <c r="W1950" t="str">
        <f t="shared" si="184"/>
        <v>Não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0</v>
      </c>
      <c r="K1951">
        <f>IFERROR(VLOOKUP(A1951,[2]Sheet1!$A:$I,7,FALSE),0)</f>
        <v>0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Não</v>
      </c>
      <c r="W1951" t="str">
        <f t="shared" si="184"/>
        <v>Não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0</v>
      </c>
      <c r="K1952">
        <f>IFERROR(VLOOKUP(A1952,[2]Sheet1!$A:$I,7,FALSE),0)</f>
        <v>0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Não</v>
      </c>
      <c r="W1952" t="str">
        <f t="shared" si="184"/>
        <v>Não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0</v>
      </c>
      <c r="K1953">
        <f>IFERROR(VLOOKUP(A1953,[2]Sheet1!$A:$I,7,FALSE),0)</f>
        <v>0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Não</v>
      </c>
      <c r="W1953" t="str">
        <f t="shared" si="184"/>
        <v>Não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0</v>
      </c>
      <c r="K1954">
        <f>IFERROR(VLOOKUP(A1954,[2]Sheet1!$A:$I,7,FALSE),0)</f>
        <v>0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Não</v>
      </c>
      <c r="W1954" t="str">
        <f t="shared" si="184"/>
        <v>Não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0</v>
      </c>
      <c r="K1955">
        <f>IFERROR(VLOOKUP(A1955,[2]Sheet1!$A:$I,7,FALSE),0)</f>
        <v>0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Não</v>
      </c>
      <c r="W1955" t="str">
        <f t="shared" si="184"/>
        <v>Não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0</v>
      </c>
      <c r="K1956">
        <f>IFERROR(VLOOKUP(A1956,[2]Sheet1!$A:$I,7,FALSE),0)</f>
        <v>0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Não</v>
      </c>
      <c r="W1956" t="str">
        <f t="shared" si="184"/>
        <v>Não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0</v>
      </c>
      <c r="K1957">
        <f>IFERROR(VLOOKUP(A1957,[2]Sheet1!$A:$I,7,FALSE),0)</f>
        <v>0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Não</v>
      </c>
      <c r="W1957" t="str">
        <f t="shared" si="184"/>
        <v>Não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0</v>
      </c>
      <c r="K1958">
        <f>IFERROR(VLOOKUP(A1958,[2]Sheet1!$A:$I,7,FALSE),0)</f>
        <v>0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Não</v>
      </c>
      <c r="W1958" t="str">
        <f t="shared" si="184"/>
        <v>Não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0</v>
      </c>
      <c r="K1959">
        <f>IFERROR(VLOOKUP(A1959,[2]Sheet1!$A:$I,7,FALSE),0)</f>
        <v>0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Não</v>
      </c>
      <c r="W1959" t="str">
        <f t="shared" si="184"/>
        <v>Não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7088775</v>
      </c>
      <c r="F1960">
        <f>IFERROR(VLOOKUP(A1960,[1]Monitoramento_Base_somente_disp!$A:$J,9,FALSE),0)</f>
        <v>0</v>
      </c>
      <c r="G1960">
        <f>IFERROR(VLOOKUP(A1960,[1]Monitoramento_Base_somente_disp!$A:$J,10,FALSE),0)</f>
        <v>0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0</v>
      </c>
      <c r="K1960">
        <f>IFERROR(VLOOKUP(A1960,[2]Sheet1!$A:$I,7,FALSE),0)</f>
        <v>0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Não</v>
      </c>
      <c r="W1960" t="str">
        <f t="shared" si="184"/>
        <v>Sim</v>
      </c>
      <c r="X1960" t="str">
        <f t="shared" si="185"/>
        <v>Não</v>
      </c>
      <c r="Y1960" t="str">
        <f t="shared" si="186"/>
        <v>Não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0</v>
      </c>
      <c r="K1961">
        <f>IFERROR(VLOOKUP(A1961,[2]Sheet1!$A:$I,7,FALSE),0)</f>
        <v>0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Não</v>
      </c>
      <c r="W1961" t="str">
        <f t="shared" si="184"/>
        <v>Não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0</v>
      </c>
      <c r="K1962">
        <f>IFERROR(VLOOKUP(A1962,[2]Sheet1!$A:$I,7,FALSE),0)</f>
        <v>0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Não</v>
      </c>
      <c r="W1962" t="str">
        <f t="shared" si="184"/>
        <v>Não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0</v>
      </c>
      <c r="K1963">
        <f>IFERROR(VLOOKUP(A1963,[2]Sheet1!$A:$I,7,FALSE),0)</f>
        <v>0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Não</v>
      </c>
      <c r="W1963" t="str">
        <f t="shared" si="184"/>
        <v>Não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0</v>
      </c>
      <c r="K1964">
        <f>IFERROR(VLOOKUP(A1964,[2]Sheet1!$A:$I,7,FALSE),0)</f>
        <v>0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Não</v>
      </c>
      <c r="W1964" t="str">
        <f t="shared" si="184"/>
        <v>Não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0</v>
      </c>
      <c r="K1965">
        <f>IFERROR(VLOOKUP(A1965,[2]Sheet1!$A:$I,7,FALSE),0)</f>
        <v>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Não</v>
      </c>
      <c r="W1965" t="str">
        <f t="shared" si="184"/>
        <v>Não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0</v>
      </c>
      <c r="K1966">
        <f>IFERROR(VLOOKUP(A1966,[2]Sheet1!$A:$I,7,FALSE),0)</f>
        <v>0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Não</v>
      </c>
      <c r="W1966" t="str">
        <f t="shared" si="184"/>
        <v>Não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0</v>
      </c>
      <c r="K1967">
        <f>IFERROR(VLOOKUP(A1967,[2]Sheet1!$A:$I,7,FALSE),0)</f>
        <v>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Não</v>
      </c>
      <c r="W1967" t="str">
        <f t="shared" si="184"/>
        <v>Não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0</v>
      </c>
      <c r="K1968">
        <f>IFERROR(VLOOKUP(A1968,[2]Sheet1!$A:$I,7,FALSE),0)</f>
        <v>0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Não</v>
      </c>
      <c r="W1968" t="str">
        <f t="shared" si="184"/>
        <v>Não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0</v>
      </c>
      <c r="K1969">
        <f>IFERROR(VLOOKUP(A1969,[2]Sheet1!$A:$I,7,FALSE),0)</f>
        <v>0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Não</v>
      </c>
      <c r="W1969" t="str">
        <f t="shared" si="184"/>
        <v>Não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0</v>
      </c>
      <c r="K1970">
        <f>IFERROR(VLOOKUP(A1970,[2]Sheet1!$A:$I,7,FALSE),0)</f>
        <v>0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Não</v>
      </c>
      <c r="W1970" t="str">
        <f t="shared" si="184"/>
        <v>Não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0</v>
      </c>
      <c r="K1971">
        <f>IFERROR(VLOOKUP(A1971,[2]Sheet1!$A:$I,7,FALSE),0)</f>
        <v>0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Não</v>
      </c>
      <c r="W1971" t="str">
        <f t="shared" si="184"/>
        <v>Não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0</v>
      </c>
      <c r="K1972">
        <f>IFERROR(VLOOKUP(A1972,[2]Sheet1!$A:$I,7,FALSE),0)</f>
        <v>0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Não</v>
      </c>
      <c r="W1972" t="str">
        <f t="shared" si="184"/>
        <v>Não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0</v>
      </c>
      <c r="K1973">
        <f>IFERROR(VLOOKUP(A1973,[2]Sheet1!$A:$I,7,FALSE),0)</f>
        <v>0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Não</v>
      </c>
      <c r="W1973" t="str">
        <f t="shared" si="184"/>
        <v>Não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0</v>
      </c>
      <c r="K1974">
        <f>IFERROR(VLOOKUP(A1974,[2]Sheet1!$A:$I,7,FALSE),0)</f>
        <v>0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Não</v>
      </c>
      <c r="W1974" t="str">
        <f t="shared" si="184"/>
        <v>Não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0</v>
      </c>
      <c r="K1975">
        <f>IFERROR(VLOOKUP(A1975,[2]Sheet1!$A:$I,7,FALSE),0)</f>
        <v>0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Não</v>
      </c>
      <c r="W1975" t="str">
        <f t="shared" si="184"/>
        <v>Não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0</v>
      </c>
      <c r="K1976">
        <f>IFERROR(VLOOKUP(A1976,[2]Sheet1!$A:$I,7,FALSE),0)</f>
        <v>0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Não</v>
      </c>
      <c r="W1976" t="str">
        <f t="shared" si="184"/>
        <v>Não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0</v>
      </c>
      <c r="K1977">
        <f>IFERROR(VLOOKUP(A1977,[2]Sheet1!$A:$I,7,FALSE),0)</f>
        <v>0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Não</v>
      </c>
      <c r="W1977" t="str">
        <f t="shared" si="184"/>
        <v>Não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0</v>
      </c>
      <c r="K1978">
        <f>IFERROR(VLOOKUP(A1978,[2]Sheet1!$A:$I,7,FALSE),0)</f>
        <v>0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Não</v>
      </c>
      <c r="W1978" t="str">
        <f t="shared" si="184"/>
        <v>Não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0</v>
      </c>
      <c r="K1979">
        <f>IFERROR(VLOOKUP(A1979,[2]Sheet1!$A:$I,7,FALSE),0)</f>
        <v>0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Não</v>
      </c>
      <c r="W1979" t="str">
        <f t="shared" si="184"/>
        <v>Não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0</v>
      </c>
      <c r="K1980">
        <f>IFERROR(VLOOKUP(A1980,[2]Sheet1!$A:$I,7,FALSE),0)</f>
        <v>0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Não</v>
      </c>
      <c r="W1980" t="str">
        <f t="shared" si="184"/>
        <v>Não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0</v>
      </c>
      <c r="K1981">
        <f>IFERROR(VLOOKUP(A1981,[2]Sheet1!$A:$I,7,FALSE),0)</f>
        <v>0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Não</v>
      </c>
      <c r="W1981" t="str">
        <f t="shared" si="184"/>
        <v>Não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0</v>
      </c>
      <c r="K1982">
        <f>IFERROR(VLOOKUP(A1982,[2]Sheet1!$A:$I,7,FALSE),0)</f>
        <v>0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Não</v>
      </c>
      <c r="W1982" t="str">
        <f t="shared" si="184"/>
        <v>Não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0</v>
      </c>
      <c r="K1983">
        <f>IFERROR(VLOOKUP(A1983,[2]Sheet1!$A:$I,7,FALSE),0)</f>
        <v>0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Não</v>
      </c>
      <c r="W1983" t="str">
        <f t="shared" si="184"/>
        <v>Não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0</v>
      </c>
      <c r="K1984">
        <f>IFERROR(VLOOKUP(A1984,[2]Sheet1!$A:$I,7,FALSE),0)</f>
        <v>0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Não</v>
      </c>
      <c r="W1984" t="str">
        <f t="shared" si="184"/>
        <v>Não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0</v>
      </c>
      <c r="K1985">
        <f>IFERROR(VLOOKUP(A1985,[2]Sheet1!$A:$I,7,FALSE),0)</f>
        <v>0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Não</v>
      </c>
      <c r="W1985" t="str">
        <f t="shared" si="184"/>
        <v>Não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0</v>
      </c>
      <c r="K1986">
        <f>IFERROR(VLOOKUP(A1986,[2]Sheet1!$A:$I,7,FALSE),0)</f>
        <v>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Não</v>
      </c>
      <c r="W1986" t="str">
        <f t="shared" si="184"/>
        <v>Não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0</v>
      </c>
      <c r="K1987">
        <f>IFERROR(VLOOKUP(A1987,[2]Sheet1!$A:$I,7,FALSE),0)</f>
        <v>0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Não</v>
      </c>
      <c r="W1987" t="str">
        <f t="shared" si="184"/>
        <v>Não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0</v>
      </c>
      <c r="K1988">
        <f>IFERROR(VLOOKUP(A1988,[2]Sheet1!$A:$I,7,FALSE),0)</f>
        <v>0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Não</v>
      </c>
      <c r="W1988" t="str">
        <f t="shared" si="184"/>
        <v>Não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0</v>
      </c>
      <c r="K1989">
        <f>IFERROR(VLOOKUP(A1989,[2]Sheet1!$A:$I,7,FALSE),0)</f>
        <v>0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Não</v>
      </c>
      <c r="W1989" t="str">
        <f t="shared" si="184"/>
        <v>Não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0</v>
      </c>
      <c r="K1990">
        <f>IFERROR(VLOOKUP(A1990,[2]Sheet1!$A:$I,7,FALSE),0)</f>
        <v>0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Não</v>
      </c>
      <c r="W1990" t="str">
        <f t="shared" ref="W1990:W2053" si="190">IF(E1990+K1990+Q1990&gt;0,"Sim","Não")</f>
        <v>Não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0</v>
      </c>
      <c r="K1991">
        <f>IFERROR(VLOOKUP(A1991,[2]Sheet1!$A:$I,7,FALSE),0)</f>
        <v>0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Não</v>
      </c>
      <c r="W1991" t="str">
        <f t="shared" si="190"/>
        <v>Não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0</v>
      </c>
      <c r="K1992">
        <f>IFERROR(VLOOKUP(A1992,[2]Sheet1!$A:$I,7,FALSE),0)</f>
        <v>0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Não</v>
      </c>
      <c r="W1992" t="str">
        <f t="shared" si="190"/>
        <v>Não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50490</v>
      </c>
      <c r="F1993">
        <f>IFERROR(VLOOKUP(A1993,[1]Monitoramento_Base_somente_disp!$A:$J,9,FALSE),0)</f>
        <v>0</v>
      </c>
      <c r="G1993">
        <f>IFERROR(VLOOKUP(A1993,[1]Monitoramento_Base_somente_disp!$A:$J,10,FALSE),0)</f>
        <v>0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0</v>
      </c>
      <c r="K1993">
        <f>IFERROR(VLOOKUP(A1993,[2]Sheet1!$A:$I,7,FALSE),0)</f>
        <v>0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Não</v>
      </c>
      <c r="W1993" t="str">
        <f t="shared" si="190"/>
        <v>Sim</v>
      </c>
      <c r="X1993" t="str">
        <f t="shared" si="191"/>
        <v>Não</v>
      </c>
      <c r="Y1993" t="str">
        <f t="shared" si="192"/>
        <v>Não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421757</v>
      </c>
      <c r="I1994">
        <f>IFERROR(VLOOKUP(A1994,[2]Sheet1!$A:$I,5,FALSE),0)</f>
        <v>3356681</v>
      </c>
      <c r="J1994">
        <f>IFERROR(VLOOKUP(A1994,[2]Sheet1!$A:$I,6,FALSE),0)</f>
        <v>0</v>
      </c>
      <c r="K1994">
        <f>IFERROR(VLOOKUP(A1994,[2]Sheet1!$A:$I,7,FALSE),0)</f>
        <v>0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Não</v>
      </c>
      <c r="W1994" t="str">
        <f t="shared" si="190"/>
        <v>Não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0</v>
      </c>
      <c r="K1995">
        <f>IFERROR(VLOOKUP(A1995,[2]Sheet1!$A:$I,7,FALSE),0)</f>
        <v>0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Não</v>
      </c>
      <c r="W1995" t="str">
        <f t="shared" si="190"/>
        <v>Não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0</v>
      </c>
      <c r="K1996">
        <f>IFERROR(VLOOKUP(A1996,[2]Sheet1!$A:$I,7,FALSE),0)</f>
        <v>0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Não</v>
      </c>
      <c r="W1996" t="str">
        <f t="shared" si="190"/>
        <v>Não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0</v>
      </c>
      <c r="K1997">
        <f>IFERROR(VLOOKUP(A1997,[2]Sheet1!$A:$I,7,FALSE),0)</f>
        <v>0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Não</v>
      </c>
      <c r="W1997" t="str">
        <f t="shared" si="190"/>
        <v>Não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0</v>
      </c>
      <c r="K1998">
        <f>IFERROR(VLOOKUP(A1998,[2]Sheet1!$A:$I,7,FALSE),0)</f>
        <v>0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Não</v>
      </c>
      <c r="W1998" t="str">
        <f t="shared" si="190"/>
        <v>Não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0</v>
      </c>
      <c r="K1999">
        <f>IFERROR(VLOOKUP(A1999,[2]Sheet1!$A:$I,7,FALSE),0)</f>
        <v>0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Não</v>
      </c>
      <c r="W1999" t="str">
        <f t="shared" si="190"/>
        <v>Não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0</v>
      </c>
      <c r="K2000">
        <f>IFERROR(VLOOKUP(A2000,[2]Sheet1!$A:$I,7,FALSE),0)</f>
        <v>0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Não</v>
      </c>
      <c r="W2000" t="str">
        <f t="shared" si="190"/>
        <v>Não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0</v>
      </c>
      <c r="K2001">
        <f>IFERROR(VLOOKUP(A2001,[2]Sheet1!$A:$I,7,FALSE),0)</f>
        <v>0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Não</v>
      </c>
      <c r="W2001" t="str">
        <f t="shared" si="190"/>
        <v>Não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0</v>
      </c>
      <c r="K2002">
        <f>IFERROR(VLOOKUP(A2002,[2]Sheet1!$A:$I,7,FALSE),0)</f>
        <v>0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Não</v>
      </c>
      <c r="W2002" t="str">
        <f t="shared" si="190"/>
        <v>Não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0</v>
      </c>
      <c r="K2003">
        <f>IFERROR(VLOOKUP(A2003,[2]Sheet1!$A:$I,7,FALSE),0)</f>
        <v>0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Não</v>
      </c>
      <c r="W2003" t="str">
        <f t="shared" si="190"/>
        <v>Não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0</v>
      </c>
      <c r="K2004">
        <f>IFERROR(VLOOKUP(A2004,[2]Sheet1!$A:$I,7,FALSE),0)</f>
        <v>0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Não</v>
      </c>
      <c r="W2004" t="str">
        <f t="shared" si="190"/>
        <v>Não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0</v>
      </c>
      <c r="K2005">
        <f>IFERROR(VLOOKUP(A2005,[2]Sheet1!$A:$I,7,FALSE),0)</f>
        <v>0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Não</v>
      </c>
      <c r="W2005" t="str">
        <f t="shared" si="190"/>
        <v>Não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0</v>
      </c>
      <c r="K2006">
        <f>IFERROR(VLOOKUP(A2006,[2]Sheet1!$A:$I,7,FALSE),0)</f>
        <v>0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Não</v>
      </c>
      <c r="W2006" t="str">
        <f t="shared" si="190"/>
        <v>Não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0</v>
      </c>
      <c r="K2007">
        <f>IFERROR(VLOOKUP(A2007,[2]Sheet1!$A:$I,7,FALSE),0)</f>
        <v>0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Não</v>
      </c>
      <c r="W2007" t="str">
        <f t="shared" si="190"/>
        <v>Não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0</v>
      </c>
      <c r="K2008">
        <f>IFERROR(VLOOKUP(A2008,[2]Sheet1!$A:$I,7,FALSE),0)</f>
        <v>0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Não</v>
      </c>
      <c r="W2008" t="str">
        <f t="shared" si="190"/>
        <v>Não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0</v>
      </c>
      <c r="K2009">
        <f>IFERROR(VLOOKUP(A2009,[2]Sheet1!$A:$I,7,FALSE),0)</f>
        <v>0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Não</v>
      </c>
      <c r="W2009" t="str">
        <f t="shared" si="190"/>
        <v>Não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0</v>
      </c>
      <c r="K2010">
        <f>IFERROR(VLOOKUP(A2010,[2]Sheet1!$A:$I,7,FALSE),0)</f>
        <v>0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Não</v>
      </c>
      <c r="W2010" t="str">
        <f t="shared" si="190"/>
        <v>Não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0</v>
      </c>
      <c r="K2011">
        <f>IFERROR(VLOOKUP(A2011,[2]Sheet1!$A:$I,7,FALSE),0)</f>
        <v>0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Não</v>
      </c>
      <c r="W2011" t="str">
        <f t="shared" si="190"/>
        <v>Não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0</v>
      </c>
      <c r="K2012">
        <f>IFERROR(VLOOKUP(A2012,[2]Sheet1!$A:$I,7,FALSE),0)</f>
        <v>0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Não</v>
      </c>
      <c r="W2012" t="str">
        <f t="shared" si="190"/>
        <v>Não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0</v>
      </c>
      <c r="K2013">
        <f>IFERROR(VLOOKUP(A2013,[2]Sheet1!$A:$I,7,FALSE),0)</f>
        <v>0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Não</v>
      </c>
      <c r="W2013" t="str">
        <f t="shared" si="190"/>
        <v>Não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0</v>
      </c>
      <c r="K2014">
        <f>IFERROR(VLOOKUP(A2014,[2]Sheet1!$A:$I,7,FALSE),0)</f>
        <v>0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Não</v>
      </c>
      <c r="W2014" t="str">
        <f t="shared" si="190"/>
        <v>Não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0</v>
      </c>
      <c r="K2015">
        <f>IFERROR(VLOOKUP(A2015,[2]Sheet1!$A:$I,7,FALSE),0)</f>
        <v>0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Não</v>
      </c>
      <c r="W2015" t="str">
        <f t="shared" si="190"/>
        <v>Não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0</v>
      </c>
      <c r="K2016">
        <f>IFERROR(VLOOKUP(A2016,[2]Sheet1!$A:$I,7,FALSE),0)</f>
        <v>0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Não</v>
      </c>
      <c r="W2016" t="str">
        <f t="shared" si="190"/>
        <v>Não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0</v>
      </c>
      <c r="K2017">
        <f>IFERROR(VLOOKUP(A2017,[2]Sheet1!$A:$I,7,FALSE),0)</f>
        <v>0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Não</v>
      </c>
      <c r="W2017" t="str">
        <f t="shared" si="190"/>
        <v>Não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0</v>
      </c>
      <c r="K2018">
        <f>IFERROR(VLOOKUP(A2018,[2]Sheet1!$A:$I,7,FALSE),0)</f>
        <v>0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Não</v>
      </c>
      <c r="W2018" t="str">
        <f t="shared" si="190"/>
        <v>Não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0</v>
      </c>
      <c r="K2019">
        <f>IFERROR(VLOOKUP(A2019,[2]Sheet1!$A:$I,7,FALSE),0)</f>
        <v>0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Não</v>
      </c>
      <c r="W2019" t="str">
        <f t="shared" si="190"/>
        <v>Não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0</v>
      </c>
      <c r="K2020">
        <f>IFERROR(VLOOKUP(A2020,[2]Sheet1!$A:$I,7,FALSE),0)</f>
        <v>0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Não</v>
      </c>
      <c r="W2020" t="str">
        <f t="shared" si="190"/>
        <v>Não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0</v>
      </c>
      <c r="K2021">
        <f>IFERROR(VLOOKUP(A2021,[2]Sheet1!$A:$I,7,FALSE),0)</f>
        <v>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Não</v>
      </c>
      <c r="W2021" t="str">
        <f t="shared" si="190"/>
        <v>Não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0</v>
      </c>
      <c r="K2022">
        <f>IFERROR(VLOOKUP(A2022,[2]Sheet1!$A:$I,7,FALSE),0)</f>
        <v>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Não</v>
      </c>
      <c r="W2022" t="str">
        <f t="shared" si="190"/>
        <v>Não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0</v>
      </c>
      <c r="K2023">
        <f>IFERROR(VLOOKUP(A2023,[2]Sheet1!$A:$I,7,FALSE),0)</f>
        <v>0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Não</v>
      </c>
      <c r="W2023" t="str">
        <f t="shared" si="190"/>
        <v>Não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0</v>
      </c>
      <c r="K2024">
        <f>IFERROR(VLOOKUP(A2024,[2]Sheet1!$A:$I,7,FALSE),0)</f>
        <v>0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Não</v>
      </c>
      <c r="W2024" t="str">
        <f t="shared" si="190"/>
        <v>Não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0</v>
      </c>
      <c r="K2025">
        <f>IFERROR(VLOOKUP(A2025,[2]Sheet1!$A:$I,7,FALSE),0)</f>
        <v>0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Não</v>
      </c>
      <c r="W2025" t="str">
        <f t="shared" si="190"/>
        <v>Não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0</v>
      </c>
      <c r="K2026">
        <f>IFERROR(VLOOKUP(A2026,[2]Sheet1!$A:$I,7,FALSE),0)</f>
        <v>0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Não</v>
      </c>
      <c r="W2026" t="str">
        <f t="shared" si="190"/>
        <v>Não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0</v>
      </c>
      <c r="K2027">
        <f>IFERROR(VLOOKUP(A2027,[2]Sheet1!$A:$I,7,FALSE),0)</f>
        <v>0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Não</v>
      </c>
      <c r="W2027" t="str">
        <f t="shared" si="190"/>
        <v>Não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0</v>
      </c>
      <c r="K2028">
        <f>IFERROR(VLOOKUP(A2028,[2]Sheet1!$A:$I,7,FALSE),0)</f>
        <v>0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Não</v>
      </c>
      <c r="W2028" t="str">
        <f t="shared" si="190"/>
        <v>Não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0</v>
      </c>
      <c r="K2029">
        <f>IFERROR(VLOOKUP(A2029,[2]Sheet1!$A:$I,7,FALSE),0)</f>
        <v>0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Não</v>
      </c>
      <c r="W2029" t="str">
        <f t="shared" si="190"/>
        <v>Não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0</v>
      </c>
      <c r="K2030">
        <f>IFERROR(VLOOKUP(A2030,[2]Sheet1!$A:$I,7,FALSE),0)</f>
        <v>0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Não</v>
      </c>
      <c r="W2030" t="str">
        <f t="shared" si="190"/>
        <v>Não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0</v>
      </c>
      <c r="K2031">
        <f>IFERROR(VLOOKUP(A2031,[2]Sheet1!$A:$I,7,FALSE),0)</f>
        <v>0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Não</v>
      </c>
      <c r="W2031" t="str">
        <f t="shared" si="190"/>
        <v>Não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0</v>
      </c>
      <c r="K2032">
        <f>IFERROR(VLOOKUP(A2032,[2]Sheet1!$A:$I,7,FALSE),0)</f>
        <v>0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Não</v>
      </c>
      <c r="W2032" t="str">
        <f t="shared" si="190"/>
        <v>Não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0</v>
      </c>
      <c r="K2033">
        <f>IFERROR(VLOOKUP(A2033,[2]Sheet1!$A:$I,7,FALSE),0)</f>
        <v>0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Não</v>
      </c>
      <c r="W2033" t="str">
        <f t="shared" si="190"/>
        <v>Não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0</v>
      </c>
      <c r="K2034">
        <f>IFERROR(VLOOKUP(A2034,[2]Sheet1!$A:$I,7,FALSE),0)</f>
        <v>0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Não</v>
      </c>
      <c r="W2034" t="str">
        <f t="shared" si="190"/>
        <v>Não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0</v>
      </c>
      <c r="K2035">
        <f>IFERROR(VLOOKUP(A2035,[2]Sheet1!$A:$I,7,FALSE),0)</f>
        <v>0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Não</v>
      </c>
      <c r="W2035" t="str">
        <f t="shared" si="190"/>
        <v>Não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0</v>
      </c>
      <c r="K2036">
        <f>IFERROR(VLOOKUP(A2036,[2]Sheet1!$A:$I,7,FALSE),0)</f>
        <v>0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Não</v>
      </c>
      <c r="W2036" t="str">
        <f t="shared" si="190"/>
        <v>Não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0</v>
      </c>
      <c r="K2037">
        <f>IFERROR(VLOOKUP(A2037,[2]Sheet1!$A:$I,7,FALSE),0)</f>
        <v>0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Não</v>
      </c>
      <c r="W2037" t="str">
        <f t="shared" si="190"/>
        <v>Não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0</v>
      </c>
      <c r="K2038">
        <f>IFERROR(VLOOKUP(A2038,[2]Sheet1!$A:$I,7,FALSE),0)</f>
        <v>0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Não</v>
      </c>
      <c r="W2038" t="str">
        <f t="shared" si="190"/>
        <v>Não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0</v>
      </c>
      <c r="K2039">
        <f>IFERROR(VLOOKUP(A2039,[2]Sheet1!$A:$I,7,FALSE),0)</f>
        <v>0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Não</v>
      </c>
      <c r="W2039" t="str">
        <f t="shared" si="190"/>
        <v>Não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0</v>
      </c>
      <c r="K2040">
        <f>IFERROR(VLOOKUP(A2040,[2]Sheet1!$A:$I,7,FALSE),0)</f>
        <v>0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Não</v>
      </c>
      <c r="W2040" t="str">
        <f t="shared" si="190"/>
        <v>Não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0</v>
      </c>
      <c r="K2041">
        <f>IFERROR(VLOOKUP(A2041,[2]Sheet1!$A:$I,7,FALSE),0)</f>
        <v>0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Não</v>
      </c>
      <c r="W2041" t="str">
        <f t="shared" si="190"/>
        <v>Não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0</v>
      </c>
      <c r="K2042">
        <f>IFERROR(VLOOKUP(A2042,[2]Sheet1!$A:$I,7,FALSE),0)</f>
        <v>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Não</v>
      </c>
      <c r="W2042" t="str">
        <f t="shared" si="190"/>
        <v>Não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0</v>
      </c>
      <c r="K2043">
        <f>IFERROR(VLOOKUP(A2043,[2]Sheet1!$A:$I,7,FALSE),0)</f>
        <v>0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Não</v>
      </c>
      <c r="W2043" t="str">
        <f t="shared" si="190"/>
        <v>Não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0</v>
      </c>
      <c r="K2044">
        <f>IFERROR(VLOOKUP(A2044,[2]Sheet1!$A:$I,7,FALSE),0)</f>
        <v>0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Não</v>
      </c>
      <c r="W2044" t="str">
        <f t="shared" si="190"/>
        <v>Não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0</v>
      </c>
      <c r="K2045">
        <f>IFERROR(VLOOKUP(A2045,[2]Sheet1!$A:$I,7,FALSE),0)</f>
        <v>0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Não</v>
      </c>
      <c r="W2045" t="str">
        <f t="shared" si="190"/>
        <v>Não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0</v>
      </c>
      <c r="K2046">
        <f>IFERROR(VLOOKUP(A2046,[2]Sheet1!$A:$I,7,FALSE),0)</f>
        <v>0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Não</v>
      </c>
      <c r="W2046" t="str">
        <f t="shared" si="190"/>
        <v>Não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0</v>
      </c>
      <c r="K2047">
        <f>IFERROR(VLOOKUP(A2047,[2]Sheet1!$A:$I,7,FALSE),0)</f>
        <v>0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Não</v>
      </c>
      <c r="W2047" t="str">
        <f t="shared" si="190"/>
        <v>Não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0</v>
      </c>
      <c r="K2048">
        <f>IFERROR(VLOOKUP(A2048,[2]Sheet1!$A:$I,7,FALSE),0)</f>
        <v>0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Não</v>
      </c>
      <c r="W2048" t="str">
        <f t="shared" si="190"/>
        <v>Não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0</v>
      </c>
      <c r="K2049">
        <f>IFERROR(VLOOKUP(A2049,[2]Sheet1!$A:$I,7,FALSE),0)</f>
        <v>0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Não</v>
      </c>
      <c r="W2049" t="str">
        <f t="shared" si="190"/>
        <v>Não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0</v>
      </c>
      <c r="K2050">
        <f>IFERROR(VLOOKUP(A2050,[2]Sheet1!$A:$I,7,FALSE),0)</f>
        <v>0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Não</v>
      </c>
      <c r="W2050" t="str">
        <f t="shared" si="190"/>
        <v>Não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0</v>
      </c>
      <c r="K2051">
        <f>IFERROR(VLOOKUP(A2051,[2]Sheet1!$A:$I,7,FALSE),0)</f>
        <v>0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Não</v>
      </c>
      <c r="W2051" t="str">
        <f t="shared" si="190"/>
        <v>Não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0</v>
      </c>
      <c r="K2052">
        <f>IFERROR(VLOOKUP(A2052,[2]Sheet1!$A:$I,7,FALSE),0)</f>
        <v>0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Não</v>
      </c>
      <c r="W2052" t="str">
        <f t="shared" si="190"/>
        <v>Não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0</v>
      </c>
      <c r="K2053">
        <f>IFERROR(VLOOKUP(A2053,[2]Sheet1!$A:$I,7,FALSE),0)</f>
        <v>0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Não</v>
      </c>
      <c r="W2053" t="str">
        <f t="shared" si="190"/>
        <v>Não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0</v>
      </c>
      <c r="K2054">
        <f>IFERROR(VLOOKUP(A2054,[2]Sheet1!$A:$I,7,FALSE),0)</f>
        <v>0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Não</v>
      </c>
      <c r="W2054" t="str">
        <f t="shared" ref="W2054:W2117" si="196">IF(E2054+K2054+Q2054&gt;0,"Sim","Não")</f>
        <v>Não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0</v>
      </c>
      <c r="K2055">
        <f>IFERROR(VLOOKUP(A2055,[2]Sheet1!$A:$I,7,FALSE),0)</f>
        <v>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Não</v>
      </c>
      <c r="W2055" t="str">
        <f t="shared" si="196"/>
        <v>Não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0</v>
      </c>
      <c r="K2056">
        <f>IFERROR(VLOOKUP(A2056,[2]Sheet1!$A:$I,7,FALSE),0)</f>
        <v>0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Não</v>
      </c>
      <c r="W2056" t="str">
        <f t="shared" si="196"/>
        <v>Não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0</v>
      </c>
      <c r="K2057">
        <f>IFERROR(VLOOKUP(A2057,[2]Sheet1!$A:$I,7,FALSE),0)</f>
        <v>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Não</v>
      </c>
      <c r="W2057" t="str">
        <f t="shared" si="196"/>
        <v>Não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0</v>
      </c>
      <c r="K2058">
        <f>IFERROR(VLOOKUP(A2058,[2]Sheet1!$A:$I,7,FALSE),0)</f>
        <v>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Não</v>
      </c>
      <c r="W2058" t="str">
        <f t="shared" si="196"/>
        <v>Não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0</v>
      </c>
      <c r="K2059">
        <f>IFERROR(VLOOKUP(A2059,[2]Sheet1!$A:$I,7,FALSE),0)</f>
        <v>0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Não</v>
      </c>
      <c r="W2059" t="str">
        <f t="shared" si="196"/>
        <v>Não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0</v>
      </c>
      <c r="K2060">
        <f>IFERROR(VLOOKUP(A2060,[2]Sheet1!$A:$I,7,FALSE),0)</f>
        <v>0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Não</v>
      </c>
      <c r="W2060" t="str">
        <f t="shared" si="196"/>
        <v>Não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0</v>
      </c>
      <c r="K2061">
        <f>IFERROR(VLOOKUP(A2061,[2]Sheet1!$A:$I,7,FALSE),0)</f>
        <v>0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Não</v>
      </c>
      <c r="W2061" t="str">
        <f t="shared" si="196"/>
        <v>Não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0</v>
      </c>
      <c r="K2062">
        <f>IFERROR(VLOOKUP(A2062,[2]Sheet1!$A:$I,7,FALSE),0)</f>
        <v>0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Não</v>
      </c>
      <c r="W2062" t="str">
        <f t="shared" si="196"/>
        <v>Não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0</v>
      </c>
      <c r="K2063">
        <f>IFERROR(VLOOKUP(A2063,[2]Sheet1!$A:$I,7,FALSE),0)</f>
        <v>0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Não</v>
      </c>
      <c r="W2063" t="str">
        <f t="shared" si="196"/>
        <v>Não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0</v>
      </c>
      <c r="K2064">
        <f>IFERROR(VLOOKUP(A2064,[2]Sheet1!$A:$I,7,FALSE),0)</f>
        <v>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Não</v>
      </c>
      <c r="W2064" t="str">
        <f t="shared" si="196"/>
        <v>Não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0</v>
      </c>
      <c r="K2065">
        <f>IFERROR(VLOOKUP(A2065,[2]Sheet1!$A:$I,7,FALSE),0)</f>
        <v>0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Não</v>
      </c>
      <c r="W2065" t="str">
        <f t="shared" si="196"/>
        <v>Não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0</v>
      </c>
      <c r="K2066">
        <f>IFERROR(VLOOKUP(A2066,[2]Sheet1!$A:$I,7,FALSE),0)</f>
        <v>0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Não</v>
      </c>
      <c r="W2066" t="str">
        <f t="shared" si="196"/>
        <v>Não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0</v>
      </c>
      <c r="K2067">
        <f>IFERROR(VLOOKUP(A2067,[2]Sheet1!$A:$I,7,FALSE),0)</f>
        <v>0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Não</v>
      </c>
      <c r="W2067" t="str">
        <f t="shared" si="196"/>
        <v>Não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0</v>
      </c>
      <c r="K2068">
        <f>IFERROR(VLOOKUP(A2068,[2]Sheet1!$A:$I,7,FALSE),0)</f>
        <v>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Não</v>
      </c>
      <c r="W2068" t="str">
        <f t="shared" si="196"/>
        <v>Não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0</v>
      </c>
      <c r="K2069">
        <f>IFERROR(VLOOKUP(A2069,[2]Sheet1!$A:$I,7,FALSE),0)</f>
        <v>0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Não</v>
      </c>
      <c r="W2069" t="str">
        <f t="shared" si="196"/>
        <v>Não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0</v>
      </c>
      <c r="K2070">
        <f>IFERROR(VLOOKUP(A2070,[2]Sheet1!$A:$I,7,FALSE),0)</f>
        <v>0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Não</v>
      </c>
      <c r="W2070" t="str">
        <f t="shared" si="196"/>
        <v>Não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0</v>
      </c>
      <c r="K2071">
        <f>IFERROR(VLOOKUP(A2071,[2]Sheet1!$A:$I,7,FALSE),0)</f>
        <v>0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Não</v>
      </c>
      <c r="W2071" t="str">
        <f t="shared" si="196"/>
        <v>Não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0</v>
      </c>
      <c r="K2072">
        <f>IFERROR(VLOOKUP(A2072,[2]Sheet1!$A:$I,7,FALSE),0)</f>
        <v>0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Não</v>
      </c>
      <c r="W2072" t="str">
        <f t="shared" si="196"/>
        <v>Não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0</v>
      </c>
      <c r="K2073">
        <f>IFERROR(VLOOKUP(A2073,[2]Sheet1!$A:$I,7,FALSE),0)</f>
        <v>0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Não</v>
      </c>
      <c r="W2073" t="str">
        <f t="shared" si="196"/>
        <v>Não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0</v>
      </c>
      <c r="K2074">
        <f>IFERROR(VLOOKUP(A2074,[2]Sheet1!$A:$I,7,FALSE),0)</f>
        <v>0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Não</v>
      </c>
      <c r="W2074" t="str">
        <f t="shared" si="196"/>
        <v>Não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0</v>
      </c>
      <c r="K2075">
        <f>IFERROR(VLOOKUP(A2075,[2]Sheet1!$A:$I,7,FALSE),0)</f>
        <v>0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Não</v>
      </c>
      <c r="W2075" t="str">
        <f t="shared" si="196"/>
        <v>Não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0</v>
      </c>
      <c r="K2076">
        <f>IFERROR(VLOOKUP(A2076,[2]Sheet1!$A:$I,7,FALSE),0)</f>
        <v>0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Não</v>
      </c>
      <c r="W2076" t="str">
        <f t="shared" si="196"/>
        <v>Não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0</v>
      </c>
      <c r="K2077">
        <f>IFERROR(VLOOKUP(A2077,[2]Sheet1!$A:$I,7,FALSE),0)</f>
        <v>0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Não</v>
      </c>
      <c r="W2077" t="str">
        <f t="shared" si="196"/>
        <v>Não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0</v>
      </c>
      <c r="K2078">
        <f>IFERROR(VLOOKUP(A2078,[2]Sheet1!$A:$I,7,FALSE),0)</f>
        <v>0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Não</v>
      </c>
      <c r="W2078" t="str">
        <f t="shared" si="196"/>
        <v>Não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0</v>
      </c>
      <c r="K2079">
        <f>IFERROR(VLOOKUP(A2079,[2]Sheet1!$A:$I,7,FALSE),0)</f>
        <v>0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Não</v>
      </c>
      <c r="W2079" t="str">
        <f t="shared" si="196"/>
        <v>Não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0</v>
      </c>
      <c r="K2080">
        <f>IFERROR(VLOOKUP(A2080,[2]Sheet1!$A:$I,7,FALSE),0)</f>
        <v>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Não</v>
      </c>
      <c r="W2080" t="str">
        <f t="shared" si="196"/>
        <v>Não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0</v>
      </c>
      <c r="K2081">
        <f>IFERROR(VLOOKUP(A2081,[2]Sheet1!$A:$I,7,FALSE),0)</f>
        <v>0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Não</v>
      </c>
      <c r="W2081" t="str">
        <f t="shared" si="196"/>
        <v>Não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0</v>
      </c>
      <c r="K2082">
        <f>IFERROR(VLOOKUP(A2082,[2]Sheet1!$A:$I,7,FALSE),0)</f>
        <v>0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Não</v>
      </c>
      <c r="W2082" t="str">
        <f t="shared" si="196"/>
        <v>Não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0</v>
      </c>
      <c r="K2083">
        <f>IFERROR(VLOOKUP(A2083,[2]Sheet1!$A:$I,7,FALSE),0)</f>
        <v>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Não</v>
      </c>
      <c r="W2083" t="str">
        <f t="shared" si="196"/>
        <v>Não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0</v>
      </c>
      <c r="K2084">
        <f>IFERROR(VLOOKUP(A2084,[2]Sheet1!$A:$I,7,FALSE),0)</f>
        <v>0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Não</v>
      </c>
      <c r="W2084" t="str">
        <f t="shared" si="196"/>
        <v>Não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0</v>
      </c>
      <c r="K2085">
        <f>IFERROR(VLOOKUP(A2085,[2]Sheet1!$A:$I,7,FALSE),0)</f>
        <v>0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Não</v>
      </c>
      <c r="W2085" t="str">
        <f t="shared" si="196"/>
        <v>Não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0</v>
      </c>
      <c r="K2086">
        <f>IFERROR(VLOOKUP(A2086,[2]Sheet1!$A:$I,7,FALSE),0)</f>
        <v>0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Não</v>
      </c>
      <c r="W2086" t="str">
        <f t="shared" si="196"/>
        <v>Não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0</v>
      </c>
      <c r="K2087">
        <f>IFERROR(VLOOKUP(A2087,[2]Sheet1!$A:$I,7,FALSE),0)</f>
        <v>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Não</v>
      </c>
      <c r="W2087" t="str">
        <f t="shared" si="196"/>
        <v>Não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0</v>
      </c>
      <c r="K2088">
        <f>IFERROR(VLOOKUP(A2088,[2]Sheet1!$A:$I,7,FALSE),0)</f>
        <v>0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Não</v>
      </c>
      <c r="W2088" t="str">
        <f t="shared" si="196"/>
        <v>Não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0</v>
      </c>
      <c r="K2089">
        <f>IFERROR(VLOOKUP(A2089,[2]Sheet1!$A:$I,7,FALSE),0)</f>
        <v>0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Não</v>
      </c>
      <c r="W2089" t="str">
        <f t="shared" si="196"/>
        <v>Não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0</v>
      </c>
      <c r="K2090">
        <f>IFERROR(VLOOKUP(A2090,[2]Sheet1!$A:$I,7,FALSE),0)</f>
        <v>0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Não</v>
      </c>
      <c r="W2090" t="str">
        <f t="shared" si="196"/>
        <v>Não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0</v>
      </c>
      <c r="K2091">
        <f>IFERROR(VLOOKUP(A2091,[2]Sheet1!$A:$I,7,FALSE),0)</f>
        <v>0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Não</v>
      </c>
      <c r="W2091" t="str">
        <f t="shared" si="196"/>
        <v>Não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0</v>
      </c>
      <c r="K2092">
        <f>IFERROR(VLOOKUP(A2092,[2]Sheet1!$A:$I,7,FALSE),0)</f>
        <v>0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Não</v>
      </c>
      <c r="W2092" t="str">
        <f t="shared" si="196"/>
        <v>Não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0</v>
      </c>
      <c r="K2093">
        <f>IFERROR(VLOOKUP(A2093,[2]Sheet1!$A:$I,7,FALSE),0)</f>
        <v>0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Não</v>
      </c>
      <c r="W2093" t="str">
        <f t="shared" si="196"/>
        <v>Não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0</v>
      </c>
      <c r="K2094">
        <f>IFERROR(VLOOKUP(A2094,[2]Sheet1!$A:$I,7,FALSE),0)</f>
        <v>0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Não</v>
      </c>
      <c r="W2094" t="str">
        <f t="shared" si="196"/>
        <v>Não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0</v>
      </c>
      <c r="K2095">
        <f>IFERROR(VLOOKUP(A2095,[2]Sheet1!$A:$I,7,FALSE),0)</f>
        <v>0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Não</v>
      </c>
      <c r="W2095" t="str">
        <f t="shared" si="196"/>
        <v>Não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0</v>
      </c>
      <c r="K2096">
        <f>IFERROR(VLOOKUP(A2096,[2]Sheet1!$A:$I,7,FALSE),0)</f>
        <v>0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Não</v>
      </c>
      <c r="W2096" t="str">
        <f t="shared" si="196"/>
        <v>Não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0</v>
      </c>
      <c r="K2097">
        <f>IFERROR(VLOOKUP(A2097,[2]Sheet1!$A:$I,7,FALSE),0)</f>
        <v>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Não</v>
      </c>
      <c r="W2097" t="str">
        <f t="shared" si="196"/>
        <v>Não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0</v>
      </c>
      <c r="K2098">
        <f>IFERROR(VLOOKUP(A2098,[2]Sheet1!$A:$I,7,FALSE),0)</f>
        <v>0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Não</v>
      </c>
      <c r="W2098" t="str">
        <f t="shared" si="196"/>
        <v>Não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0</v>
      </c>
      <c r="K2099">
        <f>IFERROR(VLOOKUP(A2099,[2]Sheet1!$A:$I,7,FALSE),0)</f>
        <v>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Não</v>
      </c>
      <c r="W2099" t="str">
        <f t="shared" si="196"/>
        <v>Não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0</v>
      </c>
      <c r="K2100">
        <f>IFERROR(VLOOKUP(A2100,[2]Sheet1!$A:$I,7,FALSE),0)</f>
        <v>0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Não</v>
      </c>
      <c r="W2100" t="str">
        <f t="shared" si="196"/>
        <v>Não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0</v>
      </c>
      <c r="K2101">
        <f>IFERROR(VLOOKUP(A2101,[2]Sheet1!$A:$I,7,FALSE),0)</f>
        <v>0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Não</v>
      </c>
      <c r="W2101" t="str">
        <f t="shared" si="196"/>
        <v>Não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0</v>
      </c>
      <c r="K2102">
        <f>IFERROR(VLOOKUP(A2102,[2]Sheet1!$A:$I,7,FALSE),0)</f>
        <v>0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Não</v>
      </c>
      <c r="W2102" t="str">
        <f t="shared" si="196"/>
        <v>Não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0</v>
      </c>
      <c r="K2103">
        <f>IFERROR(VLOOKUP(A2103,[2]Sheet1!$A:$I,7,FALSE),0)</f>
        <v>0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Não</v>
      </c>
      <c r="W2103" t="str">
        <f t="shared" si="196"/>
        <v>Não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0</v>
      </c>
      <c r="K2104">
        <f>IFERROR(VLOOKUP(A2104,[2]Sheet1!$A:$I,7,FALSE),0)</f>
        <v>0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Não</v>
      </c>
      <c r="W2104" t="str">
        <f t="shared" si="196"/>
        <v>Não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6196050</v>
      </c>
      <c r="F2105">
        <f>IFERROR(VLOOKUP(A2105,[1]Monitoramento_Base_somente_disp!$A:$J,9,FALSE),0)</f>
        <v>0</v>
      </c>
      <c r="G2105">
        <f>IFERROR(VLOOKUP(A2105,[1]Monitoramento_Base_somente_disp!$A:$J,10,FALSE),0)</f>
        <v>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0</v>
      </c>
      <c r="K2105">
        <f>IFERROR(VLOOKUP(A2105,[2]Sheet1!$A:$I,7,FALSE),0)</f>
        <v>0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Não</v>
      </c>
      <c r="W2105" t="str">
        <f t="shared" si="196"/>
        <v>Sim</v>
      </c>
      <c r="X2105" t="str">
        <f t="shared" si="197"/>
        <v>Não</v>
      </c>
      <c r="Y2105" t="str">
        <f t="shared" si="198"/>
        <v>Não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0</v>
      </c>
      <c r="K2106">
        <f>IFERROR(VLOOKUP(A2106,[2]Sheet1!$A:$I,7,FALSE),0)</f>
        <v>0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Não</v>
      </c>
      <c r="W2106" t="str">
        <f t="shared" si="196"/>
        <v>Não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0</v>
      </c>
      <c r="K2107">
        <f>IFERROR(VLOOKUP(A2107,[2]Sheet1!$A:$I,7,FALSE),0)</f>
        <v>0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Não</v>
      </c>
      <c r="W2107" t="str">
        <f t="shared" si="196"/>
        <v>Não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0</v>
      </c>
      <c r="K2108">
        <f>IFERROR(VLOOKUP(A2108,[2]Sheet1!$A:$I,7,FALSE),0)</f>
        <v>0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Não</v>
      </c>
      <c r="W2108" t="str">
        <f t="shared" si="196"/>
        <v>Não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0</v>
      </c>
      <c r="K2109">
        <f>IFERROR(VLOOKUP(A2109,[2]Sheet1!$A:$I,7,FALSE),0)</f>
        <v>0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Não</v>
      </c>
      <c r="W2109" t="str">
        <f t="shared" si="196"/>
        <v>Não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0</v>
      </c>
      <c r="K2110">
        <f>IFERROR(VLOOKUP(A2110,[2]Sheet1!$A:$I,7,FALSE),0)</f>
        <v>0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Não</v>
      </c>
      <c r="W2110" t="str">
        <f t="shared" si="196"/>
        <v>Não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0</v>
      </c>
      <c r="K2111">
        <f>IFERROR(VLOOKUP(A2111,[2]Sheet1!$A:$I,7,FALSE),0)</f>
        <v>0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Não</v>
      </c>
      <c r="W2111" t="str">
        <f t="shared" si="196"/>
        <v>Não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0</v>
      </c>
      <c r="K2112">
        <f>IFERROR(VLOOKUP(A2112,[2]Sheet1!$A:$I,7,FALSE),0)</f>
        <v>0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Não</v>
      </c>
      <c r="W2112" t="str">
        <f t="shared" si="196"/>
        <v>Não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0</v>
      </c>
      <c r="K2113">
        <f>IFERROR(VLOOKUP(A2113,[2]Sheet1!$A:$I,7,FALSE),0)</f>
        <v>0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Não</v>
      </c>
      <c r="W2113" t="str">
        <f t="shared" si="196"/>
        <v>Não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0</v>
      </c>
      <c r="K2114">
        <f>IFERROR(VLOOKUP(A2114,[2]Sheet1!$A:$I,7,FALSE),0)</f>
        <v>0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Não</v>
      </c>
      <c r="W2114" t="str">
        <f t="shared" si="196"/>
        <v>Não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0</v>
      </c>
      <c r="K2115">
        <f>IFERROR(VLOOKUP(A2115,[2]Sheet1!$A:$I,7,FALSE),0)</f>
        <v>0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Não</v>
      </c>
      <c r="W2115" t="str">
        <f t="shared" si="196"/>
        <v>Não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0</v>
      </c>
      <c r="K2116">
        <f>IFERROR(VLOOKUP(A2116,[2]Sheet1!$A:$I,7,FALSE),0)</f>
        <v>0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Não</v>
      </c>
      <c r="W2116" t="str">
        <f t="shared" si="196"/>
        <v>Não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0</v>
      </c>
      <c r="K2117">
        <f>IFERROR(VLOOKUP(A2117,[2]Sheet1!$A:$I,7,FALSE),0)</f>
        <v>0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Não</v>
      </c>
      <c r="W2117" t="str">
        <f t="shared" si="196"/>
        <v>Não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0</v>
      </c>
      <c r="K2118">
        <f>IFERROR(VLOOKUP(A2118,[2]Sheet1!$A:$I,7,FALSE),0)</f>
        <v>0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Não</v>
      </c>
      <c r="W2118" t="str">
        <f t="shared" ref="W2118:W2181" si="202">IF(E2118+K2118+Q2118&gt;0,"Sim","Não")</f>
        <v>Não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0</v>
      </c>
      <c r="K2119">
        <f>IFERROR(VLOOKUP(A2119,[2]Sheet1!$A:$I,7,FALSE),0)</f>
        <v>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Não</v>
      </c>
      <c r="W2119" t="str">
        <f t="shared" si="202"/>
        <v>Não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0</v>
      </c>
      <c r="K2120">
        <f>IFERROR(VLOOKUP(A2120,[2]Sheet1!$A:$I,7,FALSE),0)</f>
        <v>0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Não</v>
      </c>
      <c r="W2120" t="str">
        <f t="shared" si="202"/>
        <v>Não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0</v>
      </c>
      <c r="K2121">
        <f>IFERROR(VLOOKUP(A2121,[2]Sheet1!$A:$I,7,FALSE),0)</f>
        <v>0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Não</v>
      </c>
      <c r="W2121" t="str">
        <f t="shared" si="202"/>
        <v>Não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0</v>
      </c>
      <c r="K2122">
        <f>IFERROR(VLOOKUP(A2122,[2]Sheet1!$A:$I,7,FALSE),0)</f>
        <v>0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Não</v>
      </c>
      <c r="W2122" t="str">
        <f t="shared" si="202"/>
        <v>Não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0</v>
      </c>
      <c r="K2123">
        <f>IFERROR(VLOOKUP(A2123,[2]Sheet1!$A:$I,7,FALSE),0)</f>
        <v>0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Não</v>
      </c>
      <c r="W2123" t="str">
        <f t="shared" si="202"/>
        <v>Não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0</v>
      </c>
      <c r="K2124">
        <f>IFERROR(VLOOKUP(A2124,[2]Sheet1!$A:$I,7,FALSE),0)</f>
        <v>0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Não</v>
      </c>
      <c r="W2124" t="str">
        <f t="shared" si="202"/>
        <v>Não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0</v>
      </c>
      <c r="K2125">
        <f>IFERROR(VLOOKUP(A2125,[2]Sheet1!$A:$I,7,FALSE),0)</f>
        <v>0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Não</v>
      </c>
      <c r="W2125" t="str">
        <f t="shared" si="202"/>
        <v>Não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0</v>
      </c>
      <c r="K2126">
        <f>IFERROR(VLOOKUP(A2126,[2]Sheet1!$A:$I,7,FALSE),0)</f>
        <v>0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Não</v>
      </c>
      <c r="W2126" t="str">
        <f t="shared" si="202"/>
        <v>Não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0</v>
      </c>
      <c r="K2127">
        <f>IFERROR(VLOOKUP(A2127,[2]Sheet1!$A:$I,7,FALSE),0)</f>
        <v>0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Não</v>
      </c>
      <c r="W2127" t="str">
        <f t="shared" si="202"/>
        <v>Não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497332</v>
      </c>
      <c r="I2128">
        <f>IFERROR(VLOOKUP(A2128,[2]Sheet1!$A:$I,5,FALSE),0)</f>
        <v>3277081</v>
      </c>
      <c r="J2128">
        <f>IFERROR(VLOOKUP(A2128,[2]Sheet1!$A:$I,6,FALSE),0)</f>
        <v>0</v>
      </c>
      <c r="K2128">
        <f>IFERROR(VLOOKUP(A2128,[2]Sheet1!$A:$I,7,FALSE),0)</f>
        <v>0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Não</v>
      </c>
      <c r="W2128" t="str">
        <f t="shared" si="202"/>
        <v>Não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0</v>
      </c>
      <c r="K2129">
        <f>IFERROR(VLOOKUP(A2129,[2]Sheet1!$A:$I,7,FALSE),0)</f>
        <v>0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Não</v>
      </c>
      <c r="W2129" t="str">
        <f t="shared" si="202"/>
        <v>Não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0</v>
      </c>
      <c r="K2130">
        <f>IFERROR(VLOOKUP(A2130,[2]Sheet1!$A:$I,7,FALSE),0)</f>
        <v>0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Não</v>
      </c>
      <c r="W2130" t="str">
        <f t="shared" si="202"/>
        <v>Não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0</v>
      </c>
      <c r="K2131">
        <f>IFERROR(VLOOKUP(A2131,[2]Sheet1!$A:$I,7,FALSE),0)</f>
        <v>0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Não</v>
      </c>
      <c r="W2131" t="str">
        <f t="shared" si="202"/>
        <v>Não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0</v>
      </c>
      <c r="K2132">
        <f>IFERROR(VLOOKUP(A2132,[2]Sheet1!$A:$I,7,FALSE),0)</f>
        <v>0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Não</v>
      </c>
      <c r="W2132" t="str">
        <f t="shared" si="202"/>
        <v>Não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0</v>
      </c>
      <c r="K2133">
        <f>IFERROR(VLOOKUP(A2133,[2]Sheet1!$A:$I,7,FALSE),0)</f>
        <v>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Não</v>
      </c>
      <c r="W2133" t="str">
        <f t="shared" si="202"/>
        <v>Não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0</v>
      </c>
      <c r="K2134">
        <f>IFERROR(VLOOKUP(A2134,[2]Sheet1!$A:$I,7,FALSE),0)</f>
        <v>0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Não</v>
      </c>
      <c r="W2134" t="str">
        <f t="shared" si="202"/>
        <v>Não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0</v>
      </c>
      <c r="K2135">
        <f>IFERROR(VLOOKUP(A2135,[2]Sheet1!$A:$I,7,FALSE),0)</f>
        <v>0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Não</v>
      </c>
      <c r="W2135" t="str">
        <f t="shared" si="202"/>
        <v>Não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0</v>
      </c>
      <c r="K2136">
        <f>IFERROR(VLOOKUP(A2136,[2]Sheet1!$A:$I,7,FALSE),0)</f>
        <v>0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Não</v>
      </c>
      <c r="W2136" t="str">
        <f t="shared" si="202"/>
        <v>Não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0</v>
      </c>
      <c r="K2137">
        <f>IFERROR(VLOOKUP(A2137,[2]Sheet1!$A:$I,7,FALSE),0)</f>
        <v>0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Não</v>
      </c>
      <c r="W2137" t="str">
        <f t="shared" si="202"/>
        <v>Não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0</v>
      </c>
      <c r="K2138">
        <f>IFERROR(VLOOKUP(A2138,[2]Sheet1!$A:$I,7,FALSE),0)</f>
        <v>0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Não</v>
      </c>
      <c r="W2138" t="str">
        <f t="shared" si="202"/>
        <v>Não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0</v>
      </c>
      <c r="K2139">
        <f>IFERROR(VLOOKUP(A2139,[2]Sheet1!$A:$I,7,FALSE),0)</f>
        <v>0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Não</v>
      </c>
      <c r="W2139" t="str">
        <f t="shared" si="202"/>
        <v>Não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8838090</v>
      </c>
      <c r="F2140">
        <f>IFERROR(VLOOKUP(A2140,[1]Monitoramento_Base_somente_disp!$A:$J,9,FALSE),0)</f>
        <v>0</v>
      </c>
      <c r="G2140">
        <f>IFERROR(VLOOKUP(A2140,[1]Monitoramento_Base_somente_disp!$A:$J,10,FALSE),0)</f>
        <v>0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>
        <f>IFERROR(VLOOKUP(A2140,[3]Sheet1!$A:$G,2,FALSE),0)</f>
        <v>294356</v>
      </c>
      <c r="O2140">
        <f>IFERROR(VLOOKUP(A2140,[3]Sheet1!$A:$G,3,FALSE),0)</f>
        <v>0</v>
      </c>
      <c r="P2140">
        <f>IFERROR(VLOOKUP(A2140,[3]Sheet1!$A:$G,4,FALSE),0)</f>
        <v>0</v>
      </c>
      <c r="Q2140">
        <f>IFERROR(VLOOKUP(A2140,[3]Sheet1!$A:$G,5,FALSE),0)</f>
        <v>0</v>
      </c>
      <c r="R2140">
        <f>IFERROR(VLOOKUP(A2140,[3]Sheet1!$A:$G,6,FALSE),0)</f>
        <v>0</v>
      </c>
      <c r="S2140">
        <f>IFERROR(VLOOKUP(A2140,[3]Sheet1!$A:$G,7,FALSE),0)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Não</v>
      </c>
      <c r="W2140" t="str">
        <f t="shared" si="202"/>
        <v>Sim</v>
      </c>
      <c r="X2140" t="str">
        <f t="shared" si="203"/>
        <v>Não</v>
      </c>
      <c r="Y2140" t="str">
        <f t="shared" si="204"/>
        <v>Não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34040</v>
      </c>
      <c r="E2141">
        <f>IFERROR(VLOOKUP(A2141,[1]Monitoramento_Base_somente_disp!$A:$J,8,FALSE),0)</f>
        <v>42837770</v>
      </c>
      <c r="F2141">
        <f>IFERROR(VLOOKUP(A2141,[1]Monitoramento_Base_somente_disp!$A:$J,9,FALSE),0)</f>
        <v>0</v>
      </c>
      <c r="G2141">
        <f>IFERROR(VLOOKUP(A2141,[1]Monitoramento_Base_somente_disp!$A:$J,10,FALSE),0)</f>
        <v>0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Não</v>
      </c>
      <c r="Y2141" t="str">
        <f t="shared" si="204"/>
        <v>Não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56247</v>
      </c>
      <c r="E2142">
        <f>IFERROR(VLOOKUP(A2142,[1]Monitoramento_Base_somente_disp!$A:$J,8,FALSE),0)</f>
        <v>8716427</v>
      </c>
      <c r="F2142">
        <f>IFERROR(VLOOKUP(A2142,[1]Monitoramento_Base_somente_disp!$A:$J,9,FALSE),0)</f>
        <v>0</v>
      </c>
      <c r="G2142">
        <f>IFERROR(VLOOKUP(A2142,[1]Monitoramento_Base_somente_disp!$A:$J,10,FALSE),0)</f>
        <v>0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Não</v>
      </c>
      <c r="Y2142" t="str">
        <f t="shared" si="204"/>
        <v>Não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8648010</v>
      </c>
      <c r="F2143">
        <f>IFERROR(VLOOKUP(A2143,[1]Monitoramento_Base_somente_disp!$A:$J,9,FALSE),0)</f>
        <v>0</v>
      </c>
      <c r="G2143">
        <f>IFERROR(VLOOKUP(A2143,[1]Monitoramento_Base_somente_disp!$A:$J,10,FALSE),0)</f>
        <v>0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>
        <f>IFERROR(VLOOKUP(A2143,[3]Sheet1!$A:$G,2,FALSE),0)</f>
        <v>6705</v>
      </c>
      <c r="O2143">
        <f>IFERROR(VLOOKUP(A2143,[3]Sheet1!$A:$G,3,FALSE),0)</f>
        <v>53845</v>
      </c>
      <c r="P2143">
        <f>IFERROR(VLOOKUP(A2143,[3]Sheet1!$A:$G,4,FALSE),0)</f>
        <v>0</v>
      </c>
      <c r="Q2143">
        <f>IFERROR(VLOOKUP(A2143,[3]Sheet1!$A:$G,5,FALSE),0)</f>
        <v>0</v>
      </c>
      <c r="R2143">
        <f>IFERROR(VLOOKUP(A2143,[3]Sheet1!$A:$G,6,FALSE),0)</f>
        <v>0</v>
      </c>
      <c r="S2143">
        <f>IFERROR(VLOOKUP(A2143,[3]Sheet1!$A:$G,7,FALSE),0)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Não</v>
      </c>
      <c r="W2143" t="str">
        <f t="shared" si="202"/>
        <v>Sim</v>
      </c>
      <c r="X2143" t="str">
        <f t="shared" si="203"/>
        <v>Não</v>
      </c>
      <c r="Y2143" t="str">
        <f t="shared" si="204"/>
        <v>Não</v>
      </c>
    </row>
    <row r="2144" spans="1:25" x14ac:dyDescent="0.25">
      <c r="A2144" s="5">
        <v>320070</v>
      </c>
      <c r="B2144">
        <f>IFERROR(VLOOKUP(A2144,[1]Monitoramento_Base_somente_disp!$A:$J,5,FALSE),0)</f>
        <v>127328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58187</v>
      </c>
      <c r="E2144">
        <f>IFERROR(VLOOKUP(A2144,[1]Monitoramento_Base_somente_disp!$A:$J,8,FALSE),0)</f>
        <v>8215297</v>
      </c>
      <c r="F2144">
        <f>IFERROR(VLOOKUP(A2144,[1]Monitoramento_Base_somente_disp!$A:$J,9,FALSE),0)</f>
        <v>0</v>
      </c>
      <c r="G2144">
        <f>IFERROR(VLOOKUP(A2144,[1]Monitoramento_Base_somente_disp!$A:$J,10,FALSE),0)</f>
        <v>0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Não</v>
      </c>
      <c r="Y2144" t="str">
        <f t="shared" si="204"/>
        <v>Não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>
        <f>IFERROR(VLOOKUP(A2145,[3]Sheet1!$A:$G,2,FALSE),0)</f>
        <v>147681</v>
      </c>
      <c r="O2145">
        <f>IFERROR(VLOOKUP(A2145,[3]Sheet1!$A:$G,3,FALSE),0)</f>
        <v>607316</v>
      </c>
      <c r="P2145">
        <f>IFERROR(VLOOKUP(A2145,[3]Sheet1!$A:$G,4,FALSE),0)</f>
        <v>0</v>
      </c>
      <c r="Q2145">
        <f>IFERROR(VLOOKUP(A2145,[3]Sheet1!$A:$G,5,FALSE),0)</f>
        <v>0</v>
      </c>
      <c r="R2145">
        <f>IFERROR(VLOOKUP(A2145,[3]Sheet1!$A:$G,6,FALSE),0)</f>
        <v>0</v>
      </c>
      <c r="S2145">
        <f>IFERROR(VLOOKUP(A2145,[3]Sheet1!$A:$G,7,FALSE),0)</f>
        <v>0</v>
      </c>
      <c r="T2145" t="str">
        <f t="shared" si="199"/>
        <v>Sim</v>
      </c>
      <c r="U2145" t="str">
        <f t="shared" si="200"/>
        <v>Sim</v>
      </c>
      <c r="V2145" t="str">
        <f t="shared" si="201"/>
        <v>Não</v>
      </c>
      <c r="W2145" t="str">
        <f t="shared" si="202"/>
        <v>Não</v>
      </c>
      <c r="X2145" t="str">
        <f t="shared" si="203"/>
        <v>Não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>
        <f>IFERROR(VLOOKUP(A2146,[3]Sheet1!$A:$G,2,FALSE),0)</f>
        <v>84023</v>
      </c>
      <c r="O2146">
        <f>IFERROR(VLOOKUP(A2146,[3]Sheet1!$A:$G,3,FALSE),0)</f>
        <v>903168</v>
      </c>
      <c r="P2146">
        <f>IFERROR(VLOOKUP(A2146,[3]Sheet1!$A:$G,4,FALSE),0)</f>
        <v>0</v>
      </c>
      <c r="Q2146">
        <f>IFERROR(VLOOKUP(A2146,[3]Sheet1!$A:$G,5,FALSE),0)</f>
        <v>0</v>
      </c>
      <c r="R2146">
        <f>IFERROR(VLOOKUP(A2146,[3]Sheet1!$A:$G,6,FALSE),0)</f>
        <v>0</v>
      </c>
      <c r="S2146">
        <f>IFERROR(VLOOKUP(A2146,[3]Sheet1!$A:$G,7,FALSE),0)</f>
        <v>0</v>
      </c>
      <c r="T2146" t="str">
        <f t="shared" si="199"/>
        <v>Sim</v>
      </c>
      <c r="U2146" t="str">
        <f t="shared" si="200"/>
        <v>Sim</v>
      </c>
      <c r="V2146" t="str">
        <f t="shared" si="201"/>
        <v>Não</v>
      </c>
      <c r="W2146" t="str">
        <f t="shared" si="202"/>
        <v>Não</v>
      </c>
      <c r="X2146" t="str">
        <f t="shared" si="203"/>
        <v>Não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22852980</v>
      </c>
      <c r="F2147">
        <f>IFERROR(VLOOKUP(A2147,[1]Monitoramento_Base_somente_disp!$A:$J,9,FALSE),0)</f>
        <v>0</v>
      </c>
      <c r="G2147">
        <f>IFERROR(VLOOKUP(A2147,[1]Monitoramento_Base_somente_disp!$A:$J,10,FALSE),0)</f>
        <v>0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>
        <f>IFERROR(VLOOKUP(A2147,[3]Sheet1!$A:$G,2,FALSE),0)</f>
        <v>112651</v>
      </c>
      <c r="O2147">
        <f>IFERROR(VLOOKUP(A2147,[3]Sheet1!$A:$G,3,FALSE),0)</f>
        <v>4310434</v>
      </c>
      <c r="P2147">
        <f>IFERROR(VLOOKUP(A2147,[3]Sheet1!$A:$G,4,FALSE),0)</f>
        <v>0</v>
      </c>
      <c r="Q2147">
        <f>IFERROR(VLOOKUP(A2147,[3]Sheet1!$A:$G,5,FALSE),0)</f>
        <v>0</v>
      </c>
      <c r="R2147">
        <f>IFERROR(VLOOKUP(A2147,[3]Sheet1!$A:$G,6,FALSE),0)</f>
        <v>0</v>
      </c>
      <c r="S2147">
        <f>IFERROR(VLOOKUP(A2147,[3]Sheet1!$A:$G,7,FALSE),0)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Não</v>
      </c>
      <c r="W2147" t="str">
        <f t="shared" si="202"/>
        <v>Sim</v>
      </c>
      <c r="X2147" t="str">
        <f t="shared" si="203"/>
        <v>Não</v>
      </c>
      <c r="Y2147" t="str">
        <f t="shared" si="204"/>
        <v>Não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267858570</v>
      </c>
      <c r="F2148">
        <f>IFERROR(VLOOKUP(A2148,[1]Monitoramento_Base_somente_disp!$A:$J,9,FALSE),0)</f>
        <v>0</v>
      </c>
      <c r="G2148">
        <f>IFERROR(VLOOKUP(A2148,[1]Monitoramento_Base_somente_disp!$A:$J,10,FALSE),0)</f>
        <v>0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>
        <f>IFERROR(VLOOKUP(A2148,[3]Sheet1!$A:$G,2,FALSE),0)</f>
        <v>3232314</v>
      </c>
      <c r="O2148">
        <f>IFERROR(VLOOKUP(A2148,[3]Sheet1!$A:$G,3,FALSE),0)</f>
        <v>4197229</v>
      </c>
      <c r="P2148">
        <f>IFERROR(VLOOKUP(A2148,[3]Sheet1!$A:$G,4,FALSE),0)</f>
        <v>0</v>
      </c>
      <c r="Q2148">
        <f>IFERROR(VLOOKUP(A2148,[3]Sheet1!$A:$G,5,FALSE),0)</f>
        <v>0</v>
      </c>
      <c r="R2148">
        <f>IFERROR(VLOOKUP(A2148,[3]Sheet1!$A:$G,6,FALSE),0)</f>
        <v>0</v>
      </c>
      <c r="S2148">
        <f>IFERROR(VLOOKUP(A2148,[3]Sheet1!$A:$G,7,FALSE),0)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Não</v>
      </c>
      <c r="W2148" t="str">
        <f t="shared" si="202"/>
        <v>Sim</v>
      </c>
      <c r="X2148" t="str">
        <f t="shared" si="203"/>
        <v>Não</v>
      </c>
      <c r="Y2148" t="str">
        <f t="shared" si="204"/>
        <v>Não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5092320</v>
      </c>
      <c r="F2149">
        <f>IFERROR(VLOOKUP(A2149,[1]Monitoramento_Base_somente_disp!$A:$J,9,FALSE),0)</f>
        <v>0</v>
      </c>
      <c r="G2149">
        <f>IFERROR(VLOOKUP(A2149,[1]Monitoramento_Base_somente_disp!$A:$J,10,FALSE),0)</f>
        <v>0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Não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>
        <f>IFERROR(VLOOKUP(A2150,[3]Sheet1!$A:$G,2,FALSE),0)</f>
        <v>119907</v>
      </c>
      <c r="O2150">
        <f>IFERROR(VLOOKUP(A2150,[3]Sheet1!$A:$G,3,FALSE),0)</f>
        <v>0</v>
      </c>
      <c r="P2150">
        <f>IFERROR(VLOOKUP(A2150,[3]Sheet1!$A:$G,4,FALSE),0)</f>
        <v>0</v>
      </c>
      <c r="Q2150">
        <f>IFERROR(VLOOKUP(A2150,[3]Sheet1!$A:$G,5,FALSE),0)</f>
        <v>0</v>
      </c>
      <c r="R2150">
        <f>IFERROR(VLOOKUP(A2150,[3]Sheet1!$A:$G,6,FALSE),0)</f>
        <v>0</v>
      </c>
      <c r="S2150">
        <f>IFERROR(VLOOKUP(A2150,[3]Sheet1!$A:$G,7,FALSE),0)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Não</v>
      </c>
      <c r="W2150" t="str">
        <f t="shared" si="202"/>
        <v>Não</v>
      </c>
      <c r="X2150" t="str">
        <f t="shared" si="203"/>
        <v>Não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6967695</v>
      </c>
      <c r="F2151">
        <f>IFERROR(VLOOKUP(A2151,[1]Monitoramento_Base_somente_disp!$A:$J,9,FALSE),0)</f>
        <v>0</v>
      </c>
      <c r="G2151">
        <f>IFERROR(VLOOKUP(A2151,[1]Monitoramento_Base_somente_disp!$A:$J,10,FALSE),0)</f>
        <v>0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>
        <f>IFERROR(VLOOKUP(A2151,[3]Sheet1!$A:$G,2,FALSE),0)</f>
        <v>5810</v>
      </c>
      <c r="O2151">
        <f>IFERROR(VLOOKUP(A2151,[3]Sheet1!$A:$G,3,FALSE),0)</f>
        <v>176849</v>
      </c>
      <c r="P2151">
        <f>IFERROR(VLOOKUP(A2151,[3]Sheet1!$A:$G,4,FALSE),0)</f>
        <v>0</v>
      </c>
      <c r="Q2151">
        <f>IFERROR(VLOOKUP(A2151,[3]Sheet1!$A:$G,5,FALSE),0)</f>
        <v>0</v>
      </c>
      <c r="R2151">
        <f>IFERROR(VLOOKUP(A2151,[3]Sheet1!$A:$G,6,FALSE),0)</f>
        <v>0</v>
      </c>
      <c r="S2151">
        <f>IFERROR(VLOOKUP(A2151,[3]Sheet1!$A:$G,7,FALSE),0)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Sim</v>
      </c>
      <c r="X2151" t="str">
        <f t="shared" si="203"/>
        <v>Não</v>
      </c>
      <c r="Y2151" t="str">
        <f t="shared" si="204"/>
        <v>Não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0</v>
      </c>
      <c r="K2152">
        <f>IFERROR(VLOOKUP(A2152,[2]Sheet1!$A:$I,7,FALSE),0)</f>
        <v>0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35847</v>
      </c>
      <c r="E2153">
        <f>IFERROR(VLOOKUP(A2153,[1]Monitoramento_Base_somente_disp!$A:$J,8,FALSE),0)</f>
        <v>31164227</v>
      </c>
      <c r="F2153">
        <f>IFERROR(VLOOKUP(A2153,[1]Monitoramento_Base_somente_disp!$A:$J,9,FALSE),0)</f>
        <v>0</v>
      </c>
      <c r="G2153">
        <f>IFERROR(VLOOKUP(A2153,[1]Monitoramento_Base_somente_disp!$A:$J,10,FALSE),0)</f>
        <v>0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Não</v>
      </c>
      <c r="Y2153" t="str">
        <f t="shared" si="204"/>
        <v>Não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>
        <f>IFERROR(VLOOKUP(A2154,[3]Sheet1!$A:$G,2,FALSE),0)</f>
        <v>39181</v>
      </c>
      <c r="O2154">
        <f>IFERROR(VLOOKUP(A2154,[3]Sheet1!$A:$G,3,FALSE),0)</f>
        <v>0</v>
      </c>
      <c r="P2154">
        <f>IFERROR(VLOOKUP(A2154,[3]Sheet1!$A:$G,4,FALSE),0)</f>
        <v>0</v>
      </c>
      <c r="Q2154">
        <f>IFERROR(VLOOKUP(A2154,[3]Sheet1!$A:$G,5,FALSE),0)</f>
        <v>0</v>
      </c>
      <c r="R2154">
        <f>IFERROR(VLOOKUP(A2154,[3]Sheet1!$A:$G,6,FALSE),0)</f>
        <v>0</v>
      </c>
      <c r="S2154">
        <f>IFERROR(VLOOKUP(A2154,[3]Sheet1!$A:$G,7,FALSE),0)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Não</v>
      </c>
      <c r="W2154" t="str">
        <f t="shared" si="202"/>
        <v>Não</v>
      </c>
      <c r="X2154" t="str">
        <f t="shared" si="203"/>
        <v>Não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>
        <f>IFERROR(VLOOKUP(A2155,[3]Sheet1!$A:$G,2,FALSE),0)</f>
        <v>932621</v>
      </c>
      <c r="O2155">
        <f>IFERROR(VLOOKUP(A2155,[3]Sheet1!$A:$G,3,FALSE),0)</f>
        <v>0</v>
      </c>
      <c r="P2155">
        <f>IFERROR(VLOOKUP(A2155,[3]Sheet1!$A:$G,4,FALSE),0)</f>
        <v>0</v>
      </c>
      <c r="Q2155">
        <f>IFERROR(VLOOKUP(A2155,[3]Sheet1!$A:$G,5,FALSE),0)</f>
        <v>0</v>
      </c>
      <c r="R2155">
        <f>IFERROR(VLOOKUP(A2155,[3]Sheet1!$A:$G,6,FALSE),0)</f>
        <v>0</v>
      </c>
      <c r="S2155">
        <f>IFERROR(VLOOKUP(A2155,[3]Sheet1!$A:$G,7,FALSE),0)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Não</v>
      </c>
      <c r="W2155" t="str">
        <f t="shared" si="202"/>
        <v>Não</v>
      </c>
      <c r="X2155" t="str">
        <f t="shared" si="203"/>
        <v>Não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22689285</v>
      </c>
      <c r="F2156">
        <f>IFERROR(VLOOKUP(A2156,[1]Monitoramento_Base_somente_disp!$A:$J,9,FALSE),0)</f>
        <v>0</v>
      </c>
      <c r="G2156">
        <f>IFERROR(VLOOKUP(A2156,[1]Monitoramento_Base_somente_disp!$A:$J,10,FALSE),0)</f>
        <v>0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>
        <f>IFERROR(VLOOKUP(A2156,[3]Sheet1!$A:$G,2,FALSE),0)</f>
        <v>99667</v>
      </c>
      <c r="O2156">
        <f>IFERROR(VLOOKUP(A2156,[3]Sheet1!$A:$G,3,FALSE),0)</f>
        <v>0</v>
      </c>
      <c r="P2156">
        <f>IFERROR(VLOOKUP(A2156,[3]Sheet1!$A:$G,4,FALSE),0)</f>
        <v>3</v>
      </c>
      <c r="Q2156">
        <f>IFERROR(VLOOKUP(A2156,[3]Sheet1!$A:$G,5,FALSE),0)</f>
        <v>0</v>
      </c>
      <c r="R2156">
        <f>IFERROR(VLOOKUP(A2156,[3]Sheet1!$A:$G,6,FALSE),0)</f>
        <v>0</v>
      </c>
      <c r="S2156">
        <f>IFERROR(VLOOKUP(A2156,[3]Sheet1!$A:$G,7,FALSE),0)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Sim</v>
      </c>
      <c r="W2156" t="str">
        <f t="shared" si="202"/>
        <v>Sim</v>
      </c>
      <c r="X2156" t="str">
        <f t="shared" si="203"/>
        <v>Não</v>
      </c>
      <c r="Y2156" t="str">
        <f t="shared" si="204"/>
        <v>Não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>
        <f>IFERROR(VLOOKUP(A2157,[3]Sheet1!$A:$G,2,FALSE),0)</f>
        <v>55017</v>
      </c>
      <c r="O2157">
        <f>IFERROR(VLOOKUP(A2157,[3]Sheet1!$A:$G,3,FALSE),0)</f>
        <v>0</v>
      </c>
      <c r="P2157">
        <f>IFERROR(VLOOKUP(A2157,[3]Sheet1!$A:$G,4,FALSE),0)</f>
        <v>0</v>
      </c>
      <c r="Q2157">
        <f>IFERROR(VLOOKUP(A2157,[3]Sheet1!$A:$G,5,FALSE),0)</f>
        <v>0</v>
      </c>
      <c r="R2157">
        <f>IFERROR(VLOOKUP(A2157,[3]Sheet1!$A:$G,6,FALSE),0)</f>
        <v>0</v>
      </c>
      <c r="S2157">
        <f>IFERROR(VLOOKUP(A2157,[3]Sheet1!$A:$G,7,FALSE),0)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Não</v>
      </c>
      <c r="W2157" t="str">
        <f t="shared" si="202"/>
        <v>Não</v>
      </c>
      <c r="X2157" t="str">
        <f t="shared" si="203"/>
        <v>Não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2291550</v>
      </c>
      <c r="F2158">
        <f>IFERROR(VLOOKUP(A2158,[1]Monitoramento_Base_somente_disp!$A:$J,9,FALSE),0)</f>
        <v>0</v>
      </c>
      <c r="G2158">
        <f>IFERROR(VLOOKUP(A2158,[1]Monitoramento_Base_somente_disp!$A:$J,10,FALSE),0)</f>
        <v>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>
        <f>IFERROR(VLOOKUP(A2158,[3]Sheet1!$A:$G,2,FALSE),0)</f>
        <v>91968</v>
      </c>
      <c r="O2158">
        <f>IFERROR(VLOOKUP(A2158,[3]Sheet1!$A:$G,3,FALSE),0)</f>
        <v>0</v>
      </c>
      <c r="P2158">
        <f>IFERROR(VLOOKUP(A2158,[3]Sheet1!$A:$G,4,FALSE),0)</f>
        <v>0</v>
      </c>
      <c r="Q2158">
        <f>IFERROR(VLOOKUP(A2158,[3]Sheet1!$A:$G,5,FALSE),0)</f>
        <v>0</v>
      </c>
      <c r="R2158">
        <f>IFERROR(VLOOKUP(A2158,[3]Sheet1!$A:$G,6,FALSE),0)</f>
        <v>0</v>
      </c>
      <c r="S2158">
        <f>IFERROR(VLOOKUP(A2158,[3]Sheet1!$A:$G,7,FALSE),0)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Não</v>
      </c>
      <c r="W2158" t="str">
        <f t="shared" si="202"/>
        <v>Sim</v>
      </c>
      <c r="X2158" t="str">
        <f t="shared" si="203"/>
        <v>Não</v>
      </c>
      <c r="Y2158" t="str">
        <f t="shared" si="204"/>
        <v>Não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>
        <f>IFERROR(VLOOKUP(A2159,[3]Sheet1!$A:$G,2,FALSE),0)</f>
        <v>151770</v>
      </c>
      <c r="O2159">
        <f>IFERROR(VLOOKUP(A2159,[3]Sheet1!$A:$G,3,FALSE),0)</f>
        <v>0</v>
      </c>
      <c r="P2159">
        <f>IFERROR(VLOOKUP(A2159,[3]Sheet1!$A:$G,4,FALSE),0)</f>
        <v>0</v>
      </c>
      <c r="Q2159">
        <f>IFERROR(VLOOKUP(A2159,[3]Sheet1!$A:$G,5,FALSE),0)</f>
        <v>0</v>
      </c>
      <c r="R2159">
        <f>IFERROR(VLOOKUP(A2159,[3]Sheet1!$A:$G,6,FALSE),0)</f>
        <v>0</v>
      </c>
      <c r="S2159">
        <f>IFERROR(VLOOKUP(A2159,[3]Sheet1!$A:$G,7,FALSE),0)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Não</v>
      </c>
      <c r="W2159" t="str">
        <f t="shared" si="202"/>
        <v>Não</v>
      </c>
      <c r="X2159" t="str">
        <f t="shared" si="203"/>
        <v>Não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>
        <f>IFERROR(VLOOKUP(A2161,[3]Sheet1!$A:$G,2,FALSE),0)</f>
        <v>107109</v>
      </c>
      <c r="O2161">
        <f>IFERROR(VLOOKUP(A2161,[3]Sheet1!$A:$G,3,FALSE),0)</f>
        <v>0</v>
      </c>
      <c r="P2161">
        <f>IFERROR(VLOOKUP(A2161,[3]Sheet1!$A:$G,4,FALSE),0)</f>
        <v>0</v>
      </c>
      <c r="Q2161">
        <f>IFERROR(VLOOKUP(A2161,[3]Sheet1!$A:$G,5,FALSE),0)</f>
        <v>0</v>
      </c>
      <c r="R2161">
        <f>IFERROR(VLOOKUP(A2161,[3]Sheet1!$A:$G,6,FALSE),0)</f>
        <v>0</v>
      </c>
      <c r="S2161">
        <f>IFERROR(VLOOKUP(A2161,[3]Sheet1!$A:$G,7,FALSE),0)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Não</v>
      </c>
      <c r="W2161" t="str">
        <f t="shared" si="202"/>
        <v>Não</v>
      </c>
      <c r="X2161" t="str">
        <f t="shared" si="203"/>
        <v>Não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>
        <f>IFERROR(VLOOKUP(A2162,[3]Sheet1!$A:$G,2,FALSE),0)</f>
        <v>364082</v>
      </c>
      <c r="O2162">
        <f>IFERROR(VLOOKUP(A2162,[3]Sheet1!$A:$G,3,FALSE),0)</f>
        <v>0</v>
      </c>
      <c r="P2162">
        <f>IFERROR(VLOOKUP(A2162,[3]Sheet1!$A:$G,4,FALSE),0)</f>
        <v>0</v>
      </c>
      <c r="Q2162">
        <f>IFERROR(VLOOKUP(A2162,[3]Sheet1!$A:$G,5,FALSE),0)</f>
        <v>0</v>
      </c>
      <c r="R2162">
        <f>IFERROR(VLOOKUP(A2162,[3]Sheet1!$A:$G,6,FALSE),0)</f>
        <v>0</v>
      </c>
      <c r="S2162">
        <f>IFERROR(VLOOKUP(A2162,[3]Sheet1!$A:$G,7,FALSE),0)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Não</v>
      </c>
      <c r="W2162" t="str">
        <f t="shared" si="202"/>
        <v>Não</v>
      </c>
      <c r="X2162" t="str">
        <f t="shared" si="203"/>
        <v>Não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>
        <f>IFERROR(VLOOKUP(A2163,[3]Sheet1!$A:$G,2,FALSE),0)</f>
        <v>252465</v>
      </c>
      <c r="O2163">
        <f>IFERROR(VLOOKUP(A2163,[3]Sheet1!$A:$G,3,FALSE),0)</f>
        <v>2616295</v>
      </c>
      <c r="P2163">
        <f>IFERROR(VLOOKUP(A2163,[3]Sheet1!$A:$G,4,FALSE),0)</f>
        <v>0</v>
      </c>
      <c r="Q2163">
        <f>IFERROR(VLOOKUP(A2163,[3]Sheet1!$A:$G,5,FALSE),0)</f>
        <v>0</v>
      </c>
      <c r="R2163">
        <f>IFERROR(VLOOKUP(A2163,[3]Sheet1!$A:$G,6,FALSE),0)</f>
        <v>0</v>
      </c>
      <c r="S2163">
        <f>IFERROR(VLOOKUP(A2163,[3]Sheet1!$A:$G,7,FALSE),0)</f>
        <v>0</v>
      </c>
      <c r="T2163" t="str">
        <f t="shared" si="199"/>
        <v>Sim</v>
      </c>
      <c r="U2163" t="str">
        <f t="shared" si="200"/>
        <v>Sim</v>
      </c>
      <c r="V2163" t="str">
        <f t="shared" si="201"/>
        <v>Não</v>
      </c>
      <c r="W2163" t="str">
        <f t="shared" si="202"/>
        <v>Não</v>
      </c>
      <c r="X2163" t="str">
        <f t="shared" si="203"/>
        <v>Não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146934</v>
      </c>
      <c r="E2164">
        <f>IFERROR(VLOOKUP(A2164,[1]Monitoramento_Base_somente_disp!$A:$J,8,FALSE),0)</f>
        <v>18070616</v>
      </c>
      <c r="F2164">
        <f>IFERROR(VLOOKUP(A2164,[1]Monitoramento_Base_somente_disp!$A:$J,9,FALSE),0)</f>
        <v>0</v>
      </c>
      <c r="G2164">
        <f>IFERROR(VLOOKUP(A2164,[1]Monitoramento_Base_somente_disp!$A:$J,10,FALSE),0)</f>
        <v>0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Não</v>
      </c>
      <c r="Y2164" t="str">
        <f t="shared" si="204"/>
        <v>Não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18069645</v>
      </c>
      <c r="F2165">
        <f>IFERROR(VLOOKUP(A2165,[1]Monitoramento_Base_somente_disp!$A:$J,9,FALSE),0)</f>
        <v>0</v>
      </c>
      <c r="G2165">
        <f>IFERROR(VLOOKUP(A2165,[1]Monitoramento_Base_somente_disp!$A:$J,10,FALSE),0)</f>
        <v>0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>
        <f>IFERROR(VLOOKUP(A2165,[3]Sheet1!$A:$G,2,FALSE),0)</f>
        <v>236122</v>
      </c>
      <c r="O2165">
        <f>IFERROR(VLOOKUP(A2165,[3]Sheet1!$A:$G,3,FALSE),0)</f>
        <v>0</v>
      </c>
      <c r="P2165">
        <f>IFERROR(VLOOKUP(A2165,[3]Sheet1!$A:$G,4,FALSE),0)</f>
        <v>0</v>
      </c>
      <c r="Q2165">
        <f>IFERROR(VLOOKUP(A2165,[3]Sheet1!$A:$G,5,FALSE),0)</f>
        <v>0</v>
      </c>
      <c r="R2165">
        <f>IFERROR(VLOOKUP(A2165,[3]Sheet1!$A:$G,6,FALSE),0)</f>
        <v>0</v>
      </c>
      <c r="S2165">
        <f>IFERROR(VLOOKUP(A2165,[3]Sheet1!$A:$G,7,FALSE),0)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Não</v>
      </c>
      <c r="W2165" t="str">
        <f t="shared" si="202"/>
        <v>Sim</v>
      </c>
      <c r="X2165" t="str">
        <f t="shared" si="203"/>
        <v>Não</v>
      </c>
      <c r="Y2165" t="str">
        <f t="shared" si="204"/>
        <v>Não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>
        <f>IFERROR(VLOOKUP(A2167,[3]Sheet1!$A:$G,2,FALSE),0)</f>
        <v>2031</v>
      </c>
      <c r="O2167">
        <f>IFERROR(VLOOKUP(A2167,[3]Sheet1!$A:$G,3,FALSE),0)</f>
        <v>0</v>
      </c>
      <c r="P2167">
        <f>IFERROR(VLOOKUP(A2167,[3]Sheet1!$A:$G,4,FALSE),0)</f>
        <v>0</v>
      </c>
      <c r="Q2167">
        <f>IFERROR(VLOOKUP(A2167,[3]Sheet1!$A:$G,5,FALSE),0)</f>
        <v>0</v>
      </c>
      <c r="R2167">
        <f>IFERROR(VLOOKUP(A2167,[3]Sheet1!$A:$G,6,FALSE),0)</f>
        <v>0</v>
      </c>
      <c r="S2167">
        <f>IFERROR(VLOOKUP(A2167,[3]Sheet1!$A:$G,7,FALSE),0)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Não</v>
      </c>
      <c r="W2167" t="str">
        <f t="shared" si="202"/>
        <v>Não</v>
      </c>
      <c r="X2167" t="str">
        <f t="shared" si="203"/>
        <v>Não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>
        <f>IFERROR(VLOOKUP(A2168,[3]Sheet1!$A:$G,2,FALSE),0)</f>
        <v>288121</v>
      </c>
      <c r="O2168">
        <f>IFERROR(VLOOKUP(A2168,[3]Sheet1!$A:$G,3,FALSE),0)</f>
        <v>1365939</v>
      </c>
      <c r="P2168">
        <f>IFERROR(VLOOKUP(A2168,[3]Sheet1!$A:$G,4,FALSE),0)</f>
        <v>0</v>
      </c>
      <c r="Q2168">
        <f>IFERROR(VLOOKUP(A2168,[3]Sheet1!$A:$G,5,FALSE),0)</f>
        <v>0</v>
      </c>
      <c r="R2168">
        <f>IFERROR(VLOOKUP(A2168,[3]Sheet1!$A:$G,6,FALSE),0)</f>
        <v>0</v>
      </c>
      <c r="S2168">
        <f>IFERROR(VLOOKUP(A2168,[3]Sheet1!$A:$G,7,FALSE),0)</f>
        <v>0</v>
      </c>
      <c r="T2168" t="str">
        <f t="shared" si="199"/>
        <v>Sim</v>
      </c>
      <c r="U2168" t="str">
        <f t="shared" si="200"/>
        <v>Sim</v>
      </c>
      <c r="V2168" t="str">
        <f t="shared" si="201"/>
        <v>Não</v>
      </c>
      <c r="W2168" t="str">
        <f t="shared" si="202"/>
        <v>Não</v>
      </c>
      <c r="X2168" t="str">
        <f t="shared" si="203"/>
        <v>Não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>
        <f>IFERROR(VLOOKUP(A2169,[3]Sheet1!$A:$G,2,FALSE),0)</f>
        <v>21134</v>
      </c>
      <c r="O2169">
        <f>IFERROR(VLOOKUP(A2169,[3]Sheet1!$A:$G,3,FALSE),0)</f>
        <v>0</v>
      </c>
      <c r="P2169">
        <f>IFERROR(VLOOKUP(A2169,[3]Sheet1!$A:$G,4,FALSE),0)</f>
        <v>0</v>
      </c>
      <c r="Q2169">
        <f>IFERROR(VLOOKUP(A2169,[3]Sheet1!$A:$G,5,FALSE),0)</f>
        <v>0</v>
      </c>
      <c r="R2169">
        <f>IFERROR(VLOOKUP(A2169,[3]Sheet1!$A:$G,6,FALSE),0)</f>
        <v>0</v>
      </c>
      <c r="S2169">
        <f>IFERROR(VLOOKUP(A2169,[3]Sheet1!$A:$G,7,FALSE),0)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Não</v>
      </c>
      <c r="W2169" t="str">
        <f t="shared" si="202"/>
        <v>Não</v>
      </c>
      <c r="X2169" t="str">
        <f t="shared" si="203"/>
        <v>Não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233100</v>
      </c>
      <c r="F2170">
        <f>IFERROR(VLOOKUP(A2170,[1]Monitoramento_Base_somente_disp!$A:$J,9,FALSE),0)</f>
        <v>0</v>
      </c>
      <c r="G2170">
        <f>IFERROR(VLOOKUP(A2170,[1]Monitoramento_Base_somente_disp!$A:$J,10,FALSE),0)</f>
        <v>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Não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8860245</v>
      </c>
      <c r="F2171">
        <f>IFERROR(VLOOKUP(A2171,[1]Monitoramento_Base_somente_disp!$A:$J,9,FALSE),0)</f>
        <v>0</v>
      </c>
      <c r="G2171">
        <f>IFERROR(VLOOKUP(A2171,[1]Monitoramento_Base_somente_disp!$A:$J,10,FALSE),0)</f>
        <v>0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>
        <f>IFERROR(VLOOKUP(A2171,[3]Sheet1!$A:$G,2,FALSE),0)</f>
        <v>208613</v>
      </c>
      <c r="O2171">
        <f>IFERROR(VLOOKUP(A2171,[3]Sheet1!$A:$G,3,FALSE),0)</f>
        <v>0</v>
      </c>
      <c r="P2171">
        <f>IFERROR(VLOOKUP(A2171,[3]Sheet1!$A:$G,4,FALSE),0)</f>
        <v>0</v>
      </c>
      <c r="Q2171">
        <f>IFERROR(VLOOKUP(A2171,[3]Sheet1!$A:$G,5,FALSE),0)</f>
        <v>0</v>
      </c>
      <c r="R2171">
        <f>IFERROR(VLOOKUP(A2171,[3]Sheet1!$A:$G,6,FALSE),0)</f>
        <v>0</v>
      </c>
      <c r="S2171">
        <f>IFERROR(VLOOKUP(A2171,[3]Sheet1!$A:$G,7,FALSE),0)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Não</v>
      </c>
      <c r="W2171" t="str">
        <f t="shared" si="202"/>
        <v>Sim</v>
      </c>
      <c r="X2171" t="str">
        <f t="shared" si="203"/>
        <v>Não</v>
      </c>
      <c r="Y2171" t="str">
        <f t="shared" si="204"/>
        <v>Não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>
        <f>IFERROR(VLOOKUP(A2173,[3]Sheet1!$A:$G,2,FALSE),0)</f>
        <v>251672</v>
      </c>
      <c r="O2173">
        <f>IFERROR(VLOOKUP(A2173,[3]Sheet1!$A:$G,3,FALSE),0)</f>
        <v>0</v>
      </c>
      <c r="P2173">
        <f>IFERROR(VLOOKUP(A2173,[3]Sheet1!$A:$G,4,FALSE),0)</f>
        <v>1</v>
      </c>
      <c r="Q2173">
        <f>IFERROR(VLOOKUP(A2173,[3]Sheet1!$A:$G,5,FALSE),0)</f>
        <v>0</v>
      </c>
      <c r="R2173">
        <f>IFERROR(VLOOKUP(A2173,[3]Sheet1!$A:$G,6,FALSE),0)</f>
        <v>0</v>
      </c>
      <c r="S2173">
        <f>IFERROR(VLOOKUP(A2173,[3]Sheet1!$A:$G,7,FALSE),0)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Sim</v>
      </c>
      <c r="W2173" t="str">
        <f t="shared" si="202"/>
        <v>Não</v>
      </c>
      <c r="X2173" t="str">
        <f t="shared" si="203"/>
        <v>Não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>
        <f>IFERROR(VLOOKUP(A2175,[3]Sheet1!$A:$G,2,FALSE),0)</f>
        <v>18648</v>
      </c>
      <c r="O2175">
        <f>IFERROR(VLOOKUP(A2175,[3]Sheet1!$A:$G,3,FALSE),0)</f>
        <v>0</v>
      </c>
      <c r="P2175">
        <f>IFERROR(VLOOKUP(A2175,[3]Sheet1!$A:$G,4,FALSE),0)</f>
        <v>0</v>
      </c>
      <c r="Q2175">
        <f>IFERROR(VLOOKUP(A2175,[3]Sheet1!$A:$G,5,FALSE),0)</f>
        <v>0</v>
      </c>
      <c r="R2175">
        <f>IFERROR(VLOOKUP(A2175,[3]Sheet1!$A:$G,6,FALSE),0)</f>
        <v>0</v>
      </c>
      <c r="S2175">
        <f>IFERROR(VLOOKUP(A2175,[3]Sheet1!$A:$G,7,FALSE),0)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Não</v>
      </c>
      <c r="W2175" t="str">
        <f t="shared" si="202"/>
        <v>Não</v>
      </c>
      <c r="X2175" t="str">
        <f t="shared" si="203"/>
        <v>Não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302085</v>
      </c>
      <c r="F2176">
        <f>IFERROR(VLOOKUP(A2176,[1]Monitoramento_Base_somente_disp!$A:$J,9,FALSE),0)</f>
        <v>0</v>
      </c>
      <c r="G2176">
        <f>IFERROR(VLOOKUP(A2176,[1]Monitoramento_Base_somente_disp!$A:$J,10,FALSE),0)</f>
        <v>0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Não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0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Não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4153575</v>
      </c>
      <c r="F2178">
        <f>IFERROR(VLOOKUP(A2178,[1]Monitoramento_Base_somente_disp!$A:$J,9,FALSE),0)</f>
        <v>0</v>
      </c>
      <c r="G2178">
        <f>IFERROR(VLOOKUP(A2178,[1]Monitoramento_Base_somente_disp!$A:$J,10,FALSE),0)</f>
        <v>0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>
        <f>IFERROR(VLOOKUP(A2178,[3]Sheet1!$A:$G,2,FALSE),0)</f>
        <v>361897</v>
      </c>
      <c r="O2178">
        <f>IFERROR(VLOOKUP(A2178,[3]Sheet1!$A:$G,3,FALSE),0)</f>
        <v>1895268</v>
      </c>
      <c r="P2178">
        <f>IFERROR(VLOOKUP(A2178,[3]Sheet1!$A:$G,4,FALSE),0)</f>
        <v>0</v>
      </c>
      <c r="Q2178">
        <f>IFERROR(VLOOKUP(A2178,[3]Sheet1!$A:$G,5,FALSE),0)</f>
        <v>0</v>
      </c>
      <c r="R2178">
        <f>IFERROR(VLOOKUP(A2178,[3]Sheet1!$A:$G,6,FALSE),0)</f>
        <v>0</v>
      </c>
      <c r="S2178">
        <f>IFERROR(VLOOKUP(A2178,[3]Sheet1!$A:$G,7,FALSE),0)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Não</v>
      </c>
      <c r="W2178" t="str">
        <f t="shared" si="202"/>
        <v>Sim</v>
      </c>
      <c r="X2178" t="str">
        <f t="shared" si="203"/>
        <v>Não</v>
      </c>
      <c r="Y2178" t="str">
        <f t="shared" si="204"/>
        <v>Não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>
        <f>IFERROR(VLOOKUP(A2179,[3]Sheet1!$A:$G,2,FALSE),0)</f>
        <v>95731</v>
      </c>
      <c r="O2179">
        <f>IFERROR(VLOOKUP(A2179,[3]Sheet1!$A:$G,3,FALSE),0)</f>
        <v>0</v>
      </c>
      <c r="P2179">
        <f>IFERROR(VLOOKUP(A2179,[3]Sheet1!$A:$G,4,FALSE),0)</f>
        <v>0</v>
      </c>
      <c r="Q2179">
        <f>IFERROR(VLOOKUP(A2179,[3]Sheet1!$A:$G,5,FALSE),0)</f>
        <v>0</v>
      </c>
      <c r="R2179">
        <f>IFERROR(VLOOKUP(A2179,[3]Sheet1!$A:$G,6,FALSE),0)</f>
        <v>0</v>
      </c>
      <c r="S2179">
        <f>IFERROR(VLOOKUP(A2179,[3]Sheet1!$A:$G,7,FALSE),0)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Não</v>
      </c>
      <c r="W2179" t="str">
        <f t="shared" si="202"/>
        <v>Não</v>
      </c>
      <c r="X2179" t="str">
        <f t="shared" si="203"/>
        <v>Não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>
        <f>IFERROR(VLOOKUP(A2180,[3]Sheet1!$A:$G,2,FALSE),0)</f>
        <v>24442</v>
      </c>
      <c r="O2180">
        <f>IFERROR(VLOOKUP(A2180,[3]Sheet1!$A:$G,3,FALSE),0)</f>
        <v>244293</v>
      </c>
      <c r="P2180">
        <f>IFERROR(VLOOKUP(A2180,[3]Sheet1!$A:$G,4,FALSE),0)</f>
        <v>0</v>
      </c>
      <c r="Q2180">
        <f>IFERROR(VLOOKUP(A2180,[3]Sheet1!$A:$G,5,FALSE),0)</f>
        <v>0</v>
      </c>
      <c r="R2180">
        <f>IFERROR(VLOOKUP(A2180,[3]Sheet1!$A:$G,6,FALSE),0)</f>
        <v>0</v>
      </c>
      <c r="S2180">
        <f>IFERROR(VLOOKUP(A2180,[3]Sheet1!$A:$G,7,FALSE),0)</f>
        <v>0</v>
      </c>
      <c r="T2180" t="str">
        <f t="shared" si="199"/>
        <v>Sim</v>
      </c>
      <c r="U2180" t="str">
        <f t="shared" si="200"/>
        <v>Sim</v>
      </c>
      <c r="V2180" t="str">
        <f t="shared" si="201"/>
        <v>Não</v>
      </c>
      <c r="W2180" t="str">
        <f t="shared" si="202"/>
        <v>Não</v>
      </c>
      <c r="X2180" t="str">
        <f t="shared" si="203"/>
        <v>Não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4712346885</v>
      </c>
      <c r="F2181">
        <f>IFERROR(VLOOKUP(A2181,[1]Monitoramento_Base_somente_disp!$A:$J,9,FALSE),0)</f>
        <v>0</v>
      </c>
      <c r="G2181">
        <f>IFERROR(VLOOKUP(A2181,[1]Monitoramento_Base_somente_disp!$A:$J,10,FALSE),0)</f>
        <v>0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>
        <f>IFERROR(VLOOKUP(A2181,[3]Sheet1!$A:$G,2,FALSE),0)</f>
        <v>185123</v>
      </c>
      <c r="O2181">
        <f>IFERROR(VLOOKUP(A2181,[3]Sheet1!$A:$G,3,FALSE),0)</f>
        <v>0</v>
      </c>
      <c r="P2181">
        <f>IFERROR(VLOOKUP(A2181,[3]Sheet1!$A:$G,4,FALSE),0)</f>
        <v>0</v>
      </c>
      <c r="Q2181">
        <f>IFERROR(VLOOKUP(A2181,[3]Sheet1!$A:$G,5,FALSE),0)</f>
        <v>0</v>
      </c>
      <c r="R2181">
        <f>IFERROR(VLOOKUP(A2181,[3]Sheet1!$A:$G,6,FALSE),0)</f>
        <v>0</v>
      </c>
      <c r="S2181">
        <f>IFERROR(VLOOKUP(A2181,[3]Sheet1!$A:$G,7,FALSE),0)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Não</v>
      </c>
      <c r="W2181" t="str">
        <f t="shared" si="202"/>
        <v>Sim</v>
      </c>
      <c r="X2181" t="str">
        <f t="shared" si="203"/>
        <v>Não</v>
      </c>
      <c r="Y2181" t="str">
        <f t="shared" si="204"/>
        <v>Não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>
        <f>IFERROR(VLOOKUP(A2182,[3]Sheet1!$A:$G,2,FALSE),0)</f>
        <v>242676</v>
      </c>
      <c r="O2182">
        <f>IFERROR(VLOOKUP(A2182,[3]Sheet1!$A:$G,3,FALSE),0)</f>
        <v>1808763</v>
      </c>
      <c r="P2182">
        <f>IFERROR(VLOOKUP(A2182,[3]Sheet1!$A:$G,4,FALSE),0)</f>
        <v>0</v>
      </c>
      <c r="Q2182">
        <f>IFERROR(VLOOKUP(A2182,[3]Sheet1!$A:$G,5,FALSE),0)</f>
        <v>0</v>
      </c>
      <c r="R2182">
        <f>IFERROR(VLOOKUP(A2182,[3]Sheet1!$A:$G,6,FALSE),0)</f>
        <v>0</v>
      </c>
      <c r="S2182">
        <f>IFERROR(VLOOKUP(A2182,[3]Sheet1!$A:$G,7,FALSE),0)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Sim</v>
      </c>
      <c r="V2182" t="str">
        <f t="shared" ref="V2182:V2245" si="207">IF(D2182+J2182+P2182&gt;0,"Sim","Não")</f>
        <v>Não</v>
      </c>
      <c r="W2182" t="str">
        <f t="shared" ref="W2182:W2245" si="208">IF(E2182+K2182+Q2182&gt;0,"Sim","Não")</f>
        <v>Não</v>
      </c>
      <c r="X2182" t="str">
        <f t="shared" ref="X2182:X2245" si="209">IF(F2182+L2182+R2182&gt;0,"Sim","Não")</f>
        <v>Não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8452890</v>
      </c>
      <c r="F2183">
        <f>IFERROR(VLOOKUP(A2183,[1]Monitoramento_Base_somente_disp!$A:$J,9,FALSE),0)</f>
        <v>0</v>
      </c>
      <c r="G2183">
        <f>IFERROR(VLOOKUP(A2183,[1]Monitoramento_Base_somente_disp!$A:$J,10,FALSE),0)</f>
        <v>0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>
        <f>IFERROR(VLOOKUP(A2183,[3]Sheet1!$A:$G,2,FALSE),0)</f>
        <v>1361960</v>
      </c>
      <c r="O2183">
        <f>IFERROR(VLOOKUP(A2183,[3]Sheet1!$A:$G,3,FALSE),0)</f>
        <v>14099089</v>
      </c>
      <c r="P2183">
        <f>IFERROR(VLOOKUP(A2183,[3]Sheet1!$A:$G,4,FALSE),0)</f>
        <v>58</v>
      </c>
      <c r="Q2183">
        <f>IFERROR(VLOOKUP(A2183,[3]Sheet1!$A:$G,5,FALSE),0)</f>
        <v>0</v>
      </c>
      <c r="R2183">
        <f>IFERROR(VLOOKUP(A2183,[3]Sheet1!$A:$G,6,FALSE),0)</f>
        <v>0</v>
      </c>
      <c r="S2183">
        <f>IFERROR(VLOOKUP(A2183,[3]Sheet1!$A:$G,7,FALSE),0)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Sim</v>
      </c>
      <c r="W2183" t="str">
        <f t="shared" si="208"/>
        <v>Sim</v>
      </c>
      <c r="X2183" t="str">
        <f t="shared" si="209"/>
        <v>Não</v>
      </c>
      <c r="Y2183" t="str">
        <f t="shared" si="210"/>
        <v>Não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>
        <f>IFERROR(VLOOKUP(A2184,[3]Sheet1!$A:$G,2,FALSE),0)</f>
        <v>157750</v>
      </c>
      <c r="O2184">
        <f>IFERROR(VLOOKUP(A2184,[3]Sheet1!$A:$G,3,FALSE),0)</f>
        <v>0</v>
      </c>
      <c r="P2184">
        <f>IFERROR(VLOOKUP(A2184,[3]Sheet1!$A:$G,4,FALSE),0)</f>
        <v>0</v>
      </c>
      <c r="Q2184">
        <f>IFERROR(VLOOKUP(A2184,[3]Sheet1!$A:$G,5,FALSE),0)</f>
        <v>0</v>
      </c>
      <c r="R2184">
        <f>IFERROR(VLOOKUP(A2184,[3]Sheet1!$A:$G,6,FALSE),0)</f>
        <v>0</v>
      </c>
      <c r="S2184">
        <f>IFERROR(VLOOKUP(A2184,[3]Sheet1!$A:$G,7,FALSE),0)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Não</v>
      </c>
      <c r="W2184" t="str">
        <f t="shared" si="208"/>
        <v>Não</v>
      </c>
      <c r="X2184" t="str">
        <f t="shared" si="209"/>
        <v>Não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99589</v>
      </c>
      <c r="E2188">
        <f>IFERROR(VLOOKUP(A2188,[1]Monitoramento_Base_somente_disp!$A:$J,8,FALSE),0)</f>
        <v>24418859</v>
      </c>
      <c r="F2188">
        <f>IFERROR(VLOOKUP(A2188,[1]Monitoramento_Base_somente_disp!$A:$J,9,FALSE),0)</f>
        <v>0</v>
      </c>
      <c r="G2188">
        <f>IFERROR(VLOOKUP(A2188,[1]Monitoramento_Base_somente_disp!$A:$J,10,FALSE),0)</f>
        <v>0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Não</v>
      </c>
      <c r="Y2188" t="str">
        <f t="shared" si="210"/>
        <v>Não</v>
      </c>
    </row>
    <row r="2189" spans="1:25" x14ac:dyDescent="0.25">
      <c r="A2189" s="5">
        <v>330040</v>
      </c>
      <c r="B2189">
        <f>IFERROR(VLOOKUP(A2189,[1]Monitoramento_Base_somente_disp!$A:$J,5,FALSE),0)</f>
        <v>672595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328378</v>
      </c>
      <c r="E2189">
        <f>IFERROR(VLOOKUP(A2189,[1]Monitoramento_Base_somente_disp!$A:$J,8,FALSE),0)</f>
        <v>126922508</v>
      </c>
      <c r="F2189">
        <f>IFERROR(VLOOKUP(A2189,[1]Monitoramento_Base_somente_disp!$A:$J,9,FALSE),0)</f>
        <v>0</v>
      </c>
      <c r="G2189">
        <f>IFERROR(VLOOKUP(A2189,[1]Monitoramento_Base_somente_disp!$A:$J,10,FALSE),0)</f>
        <v>0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Não</v>
      </c>
      <c r="Y2189" t="str">
        <f t="shared" si="210"/>
        <v>Não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171435</v>
      </c>
      <c r="F2191">
        <f>IFERROR(VLOOKUP(A2191,[1]Monitoramento_Base_somente_disp!$A:$J,9,FALSE),0)</f>
        <v>0</v>
      </c>
      <c r="G2191">
        <f>IFERROR(VLOOKUP(A2191,[1]Monitoramento_Base_somente_disp!$A:$J,10,FALSE),0)</f>
        <v>0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Não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3578</v>
      </c>
      <c r="E2192">
        <f>IFERROR(VLOOKUP(A2192,[1]Monitoramento_Base_somente_disp!$A:$J,8,FALSE),0)</f>
        <v>11117460</v>
      </c>
      <c r="F2192">
        <f>IFERROR(VLOOKUP(A2192,[1]Monitoramento_Base_somente_disp!$A:$J,9,FALSE),0)</f>
        <v>0</v>
      </c>
      <c r="G2192">
        <f>IFERROR(VLOOKUP(A2192,[1]Monitoramento_Base_somente_disp!$A:$J,10,FALSE),0)</f>
        <v>0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Não</v>
      </c>
      <c r="Y2192" t="str">
        <f t="shared" si="210"/>
        <v>Não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286912</v>
      </c>
      <c r="E2193">
        <f>IFERROR(VLOOKUP(A2193,[1]Monitoramento_Base_somente_disp!$A:$J,8,FALSE),0)</f>
        <v>29303521</v>
      </c>
      <c r="F2193">
        <f>IFERROR(VLOOKUP(A2193,[1]Monitoramento_Base_somente_disp!$A:$J,9,FALSE),0)</f>
        <v>0</v>
      </c>
      <c r="G2193">
        <f>IFERROR(VLOOKUP(A2193,[1]Monitoramento_Base_somente_disp!$A:$J,10,FALSE),0)</f>
        <v>0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Não</v>
      </c>
      <c r="Y2193" t="str">
        <f t="shared" si="210"/>
        <v>Não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12002</v>
      </c>
      <c r="E2194">
        <f>IFERROR(VLOOKUP(A2194,[1]Monitoramento_Base_somente_disp!$A:$J,8,FALSE),0)</f>
        <v>16133119</v>
      </c>
      <c r="F2194">
        <f>IFERROR(VLOOKUP(A2194,[1]Monitoramento_Base_somente_disp!$A:$J,9,FALSE),0)</f>
        <v>0</v>
      </c>
      <c r="G2194">
        <f>IFERROR(VLOOKUP(A2194,[1]Monitoramento_Base_somente_disp!$A:$J,10,FALSE),0)</f>
        <v>0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Não</v>
      </c>
      <c r="Y2194" t="str">
        <f t="shared" si="210"/>
        <v>Não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6732885</v>
      </c>
      <c r="F2195">
        <f>IFERROR(VLOOKUP(A2195,[1]Monitoramento_Base_somente_disp!$A:$J,9,FALSE),0)</f>
        <v>0</v>
      </c>
      <c r="G2195">
        <f>IFERROR(VLOOKUP(A2195,[1]Monitoramento_Base_somente_disp!$A:$J,10,FALSE),0)</f>
        <v>0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Não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212550</v>
      </c>
      <c r="F2196">
        <f>IFERROR(VLOOKUP(A2196,[1]Monitoramento_Base_somente_disp!$A:$J,9,FALSE),0)</f>
        <v>0</v>
      </c>
      <c r="G2196">
        <f>IFERROR(VLOOKUP(A2196,[1]Monitoramento_Base_somente_disp!$A:$J,10,FALSE),0)</f>
        <v>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Não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101074</v>
      </c>
      <c r="E2198">
        <f>IFERROR(VLOOKUP(A2198,[1]Monitoramento_Base_somente_disp!$A:$J,8,FALSE),0)</f>
        <v>21497869</v>
      </c>
      <c r="F2198">
        <f>IFERROR(VLOOKUP(A2198,[1]Monitoramento_Base_somente_disp!$A:$J,9,FALSE),0)</f>
        <v>0</v>
      </c>
      <c r="G2198">
        <f>IFERROR(VLOOKUP(A2198,[1]Monitoramento_Base_somente_disp!$A:$J,10,FALSE),0)</f>
        <v>0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Não</v>
      </c>
      <c r="Y2198" t="str">
        <f t="shared" si="210"/>
        <v>Não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158915595</v>
      </c>
      <c r="F2199">
        <f>IFERROR(VLOOKUP(A2199,[1]Monitoramento_Base_somente_disp!$A:$J,9,FALSE),0)</f>
        <v>0</v>
      </c>
      <c r="G2199">
        <f>IFERROR(VLOOKUP(A2199,[1]Monitoramento_Base_somente_disp!$A:$J,10,FALSE),0)</f>
        <v>0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Não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12349470</v>
      </c>
      <c r="F2200">
        <f>IFERROR(VLOOKUP(A2200,[1]Monitoramento_Base_somente_disp!$A:$J,9,FALSE),0)</f>
        <v>0</v>
      </c>
      <c r="G2200">
        <f>IFERROR(VLOOKUP(A2200,[1]Monitoramento_Base_somente_disp!$A:$J,10,FALSE),0)</f>
        <v>0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Não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1385625</v>
      </c>
      <c r="F2201">
        <f>IFERROR(VLOOKUP(A2201,[1]Monitoramento_Base_somente_disp!$A:$J,9,FALSE),0)</f>
        <v>0</v>
      </c>
      <c r="G2201">
        <f>IFERROR(VLOOKUP(A2201,[1]Monitoramento_Base_somente_disp!$A:$J,10,FALSE),0)</f>
        <v>0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Não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30465</v>
      </c>
      <c r="E2202">
        <f>IFERROR(VLOOKUP(A2202,[1]Monitoramento_Base_somente_disp!$A:$J,8,FALSE),0)</f>
        <v>5051841</v>
      </c>
      <c r="F2202">
        <f>IFERROR(VLOOKUP(A2202,[1]Monitoramento_Base_somente_disp!$A:$J,9,FALSE),0)</f>
        <v>0</v>
      </c>
      <c r="G2202">
        <f>IFERROR(VLOOKUP(A2202,[1]Monitoramento_Base_somente_disp!$A:$J,10,FALSE),0)</f>
        <v>0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Não</v>
      </c>
      <c r="Y2202" t="str">
        <f t="shared" si="210"/>
        <v>Não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173</v>
      </c>
      <c r="E2204">
        <f>IFERROR(VLOOKUP(A2204,[1]Monitoramento_Base_somente_disp!$A:$J,8,FALSE),0)</f>
        <v>22331708</v>
      </c>
      <c r="F2204">
        <f>IFERROR(VLOOKUP(A2204,[1]Monitoramento_Base_somente_disp!$A:$J,9,FALSE),0)</f>
        <v>0</v>
      </c>
      <c r="G2204">
        <f>IFERROR(VLOOKUP(A2204,[1]Monitoramento_Base_somente_disp!$A:$J,10,FALSE),0)</f>
        <v>0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Não</v>
      </c>
      <c r="Y2204" t="str">
        <f t="shared" si="210"/>
        <v>Não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8323350</v>
      </c>
      <c r="F2205">
        <f>IFERROR(VLOOKUP(A2205,[1]Monitoramento_Base_somente_disp!$A:$J,9,FALSE),0)</f>
        <v>0</v>
      </c>
      <c r="G2205">
        <f>IFERROR(VLOOKUP(A2205,[1]Monitoramento_Base_somente_disp!$A:$J,10,FALSE),0)</f>
        <v>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Não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61603</v>
      </c>
      <c r="E2206">
        <f>IFERROR(VLOOKUP(A2206,[1]Monitoramento_Base_somente_disp!$A:$J,8,FALSE),0)</f>
        <v>83931571</v>
      </c>
      <c r="F2206">
        <f>IFERROR(VLOOKUP(A2206,[1]Monitoramento_Base_somente_disp!$A:$J,9,FALSE),0)</f>
        <v>0</v>
      </c>
      <c r="G2206">
        <f>IFERROR(VLOOKUP(A2206,[1]Monitoramento_Base_somente_disp!$A:$J,10,FALSE),0)</f>
        <v>0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Não</v>
      </c>
      <c r="Y2206" t="str">
        <f t="shared" si="210"/>
        <v>Não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268543</v>
      </c>
      <c r="E2208">
        <f>IFERROR(VLOOKUP(A2208,[1]Monitoramento_Base_somente_disp!$A:$J,8,FALSE),0)</f>
        <v>49485804</v>
      </c>
      <c r="F2208">
        <f>IFERROR(VLOOKUP(A2208,[1]Monitoramento_Base_somente_disp!$A:$J,9,FALSE),0)</f>
        <v>0</v>
      </c>
      <c r="G2208">
        <f>IFERROR(VLOOKUP(A2208,[1]Monitoramento_Base_somente_disp!$A:$J,10,FALSE),0)</f>
        <v>0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Não</v>
      </c>
      <c r="Y2208" t="str">
        <f t="shared" si="210"/>
        <v>Não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7133445</v>
      </c>
      <c r="F2209">
        <f>IFERROR(VLOOKUP(A2209,[1]Monitoramento_Base_somente_disp!$A:$J,9,FALSE),0)</f>
        <v>0</v>
      </c>
      <c r="G2209">
        <f>IFERROR(VLOOKUP(A2209,[1]Monitoramento_Base_somente_disp!$A:$J,10,FALSE),0)</f>
        <v>0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Não</v>
      </c>
    </row>
    <row r="2210" spans="1:25" x14ac:dyDescent="0.25">
      <c r="A2210" s="5">
        <v>330400</v>
      </c>
      <c r="B2210">
        <f>IFERROR(VLOOKUP(A2210,[1]Monitoramento_Base_somente_disp!$A:$J,5,FALSE),0)</f>
        <v>43770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31206</v>
      </c>
      <c r="E2210">
        <f>IFERROR(VLOOKUP(A2210,[1]Monitoramento_Base_somente_disp!$A:$J,8,FALSE),0)</f>
        <v>55260584</v>
      </c>
      <c r="F2210">
        <f>IFERROR(VLOOKUP(A2210,[1]Monitoramento_Base_somente_disp!$A:$J,9,FALSE),0)</f>
        <v>0</v>
      </c>
      <c r="G2210">
        <f>IFERROR(VLOOKUP(A2210,[1]Monitoramento_Base_somente_disp!$A:$J,10,FALSE),0)</f>
        <v>0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Não</v>
      </c>
      <c r="Y2210" t="str">
        <f t="shared" si="210"/>
        <v>Não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21980580</v>
      </c>
      <c r="F2211">
        <f>IFERROR(VLOOKUP(A2211,[1]Monitoramento_Base_somente_disp!$A:$J,9,FALSE),0)</f>
        <v>0</v>
      </c>
      <c r="G2211">
        <f>IFERROR(VLOOKUP(A2211,[1]Monitoramento_Base_somente_disp!$A:$J,10,FALSE),0)</f>
        <v>0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Não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13386930</v>
      </c>
      <c r="F2212">
        <f>IFERROR(VLOOKUP(A2212,[1]Monitoramento_Base_somente_disp!$A:$J,9,FALSE),0)</f>
        <v>0</v>
      </c>
      <c r="G2212">
        <f>IFERROR(VLOOKUP(A2212,[1]Monitoramento_Base_somente_disp!$A:$J,10,FALSE),0)</f>
        <v>0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Não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48791520</v>
      </c>
      <c r="F2213">
        <f>IFERROR(VLOOKUP(A2213,[1]Monitoramento_Base_somente_disp!$A:$J,9,FALSE),0)</f>
        <v>0</v>
      </c>
      <c r="G2213">
        <f>IFERROR(VLOOKUP(A2213,[1]Monitoramento_Base_somente_disp!$A:$J,10,FALSE),0)</f>
        <v>0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Não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20845680</v>
      </c>
      <c r="F2214">
        <f>IFERROR(VLOOKUP(A2214,[1]Monitoramento_Base_somente_disp!$A:$J,9,FALSE),0)</f>
        <v>0</v>
      </c>
      <c r="G2214">
        <f>IFERROR(VLOOKUP(A2214,[1]Monitoramento_Base_somente_disp!$A:$J,10,FALSE),0)</f>
        <v>0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Não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17473200</v>
      </c>
      <c r="F2215">
        <f>IFERROR(VLOOKUP(A2215,[1]Monitoramento_Base_somente_disp!$A:$J,9,FALSE),0)</f>
        <v>0</v>
      </c>
      <c r="G2215">
        <f>IFERROR(VLOOKUP(A2215,[1]Monitoramento_Base_somente_disp!$A:$J,10,FALSE),0)</f>
        <v>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Não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118723</v>
      </c>
      <c r="E2216">
        <f>IFERROR(VLOOKUP(A2216,[1]Monitoramento_Base_somente_disp!$A:$J,8,FALSE),0)</f>
        <v>18282265</v>
      </c>
      <c r="F2216">
        <f>IFERROR(VLOOKUP(A2216,[1]Monitoramento_Base_somente_disp!$A:$J,9,FALSE),0)</f>
        <v>0</v>
      </c>
      <c r="G2216">
        <f>IFERROR(VLOOKUP(A2216,[1]Monitoramento_Base_somente_disp!$A:$J,10,FALSE),0)</f>
        <v>0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Não</v>
      </c>
      <c r="Y2216" t="str">
        <f t="shared" si="210"/>
        <v>Não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54174</v>
      </c>
      <c r="E2217">
        <f>IFERROR(VLOOKUP(A2217,[1]Monitoramento_Base_somente_disp!$A:$J,8,FALSE),0)</f>
        <v>5300748</v>
      </c>
      <c r="F2217">
        <f>IFERROR(VLOOKUP(A2217,[1]Monitoramento_Base_somente_disp!$A:$J,9,FALSE),0)</f>
        <v>0</v>
      </c>
      <c r="G2217">
        <f>IFERROR(VLOOKUP(A2217,[1]Monitoramento_Base_somente_disp!$A:$J,10,FALSE),0)</f>
        <v>0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Não</v>
      </c>
      <c r="Y2217" t="str">
        <f t="shared" si="210"/>
        <v>Não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6645420</v>
      </c>
      <c r="F2219">
        <f>IFERROR(VLOOKUP(A2219,[1]Monitoramento_Base_somente_disp!$A:$J,9,FALSE),0)</f>
        <v>0</v>
      </c>
      <c r="G2219">
        <f>IFERROR(VLOOKUP(A2219,[1]Monitoramento_Base_somente_disp!$A:$J,10,FALSE),0)</f>
        <v>0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Não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27876330</v>
      </c>
      <c r="F2220">
        <f>IFERROR(VLOOKUP(A2220,[1]Monitoramento_Base_somente_disp!$A:$J,9,FALSE),0)</f>
        <v>0</v>
      </c>
      <c r="G2220">
        <f>IFERROR(VLOOKUP(A2220,[1]Monitoramento_Base_somente_disp!$A:$J,10,FALSE),0)</f>
        <v>0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Não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6769</v>
      </c>
      <c r="E2222">
        <f>IFERROR(VLOOKUP(A2222,[1]Monitoramento_Base_somente_disp!$A:$J,8,FALSE),0)</f>
        <v>1719552</v>
      </c>
      <c r="F2222">
        <f>IFERROR(VLOOKUP(A2222,[1]Monitoramento_Base_somente_disp!$A:$J,9,FALSE),0)</f>
        <v>0</v>
      </c>
      <c r="G2222">
        <f>IFERROR(VLOOKUP(A2222,[1]Monitoramento_Base_somente_disp!$A:$J,10,FALSE),0)</f>
        <v>0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Não</v>
      </c>
      <c r="Y2222" t="str">
        <f t="shared" si="210"/>
        <v>Não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28146</v>
      </c>
      <c r="E2223">
        <f>IFERROR(VLOOKUP(A2223,[1]Monitoramento_Base_somente_disp!$A:$J,8,FALSE),0)</f>
        <v>15789137</v>
      </c>
      <c r="F2223">
        <f>IFERROR(VLOOKUP(A2223,[1]Monitoramento_Base_somente_disp!$A:$J,9,FALSE),0)</f>
        <v>0</v>
      </c>
      <c r="G2223">
        <f>IFERROR(VLOOKUP(A2223,[1]Monitoramento_Base_somente_disp!$A:$J,10,FALSE),0)</f>
        <v>0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Não</v>
      </c>
      <c r="Y2223" t="str">
        <f t="shared" si="210"/>
        <v>Não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86243</v>
      </c>
      <c r="E2224">
        <f>IFERROR(VLOOKUP(A2224,[1]Monitoramento_Base_somente_disp!$A:$J,8,FALSE),0)</f>
        <v>38670981</v>
      </c>
      <c r="F2224">
        <f>IFERROR(VLOOKUP(A2224,[1]Monitoramento_Base_somente_disp!$A:$J,9,FALSE),0)</f>
        <v>0</v>
      </c>
      <c r="G2224">
        <f>IFERROR(VLOOKUP(A2224,[1]Monitoramento_Base_somente_disp!$A:$J,10,FALSE),0)</f>
        <v>0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Não</v>
      </c>
      <c r="Y2224" t="str">
        <f t="shared" si="210"/>
        <v>Não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64273</v>
      </c>
      <c r="E2225">
        <f>IFERROR(VLOOKUP(A2225,[1]Monitoramento_Base_somente_disp!$A:$J,8,FALSE),0)</f>
        <v>35077723</v>
      </c>
      <c r="F2225">
        <f>IFERROR(VLOOKUP(A2225,[1]Monitoramento_Base_somente_disp!$A:$J,9,FALSE),0)</f>
        <v>0</v>
      </c>
      <c r="G2225">
        <f>IFERROR(VLOOKUP(A2225,[1]Monitoramento_Base_somente_disp!$A:$J,10,FALSE),0)</f>
        <v>0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Não</v>
      </c>
      <c r="Y2225" t="str">
        <f t="shared" si="210"/>
        <v>Não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19552</v>
      </c>
      <c r="E2226">
        <f>IFERROR(VLOOKUP(A2226,[1]Monitoramento_Base_somente_disp!$A:$J,8,FALSE),0)</f>
        <v>19587124</v>
      </c>
      <c r="F2226">
        <f>IFERROR(VLOOKUP(A2226,[1]Monitoramento_Base_somente_disp!$A:$J,9,FALSE),0)</f>
        <v>0</v>
      </c>
      <c r="G2226">
        <f>IFERROR(VLOOKUP(A2226,[1]Monitoramento_Base_somente_disp!$A:$J,10,FALSE),0)</f>
        <v>0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Não</v>
      </c>
      <c r="Y2226" t="str">
        <f t="shared" si="210"/>
        <v>Não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236460</v>
      </c>
      <c r="F2228">
        <f>IFERROR(VLOOKUP(A2228,[1]Monitoramento_Base_somente_disp!$A:$J,9,FALSE),0)</f>
        <v>0</v>
      </c>
      <c r="G2228">
        <f>IFERROR(VLOOKUP(A2228,[1]Monitoramento_Base_somente_disp!$A:$J,10,FALSE),0)</f>
        <v>0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Não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26181</v>
      </c>
      <c r="E2229">
        <f>IFERROR(VLOOKUP(A2229,[1]Monitoramento_Base_somente_disp!$A:$J,8,FALSE),0)</f>
        <v>53776753</v>
      </c>
      <c r="F2229">
        <f>IFERROR(VLOOKUP(A2229,[1]Monitoramento_Base_somente_disp!$A:$J,9,FALSE),0)</f>
        <v>0</v>
      </c>
      <c r="G2229">
        <f>IFERROR(VLOOKUP(A2229,[1]Monitoramento_Base_somente_disp!$A:$J,10,FALSE),0)</f>
        <v>0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Não</v>
      </c>
      <c r="Y2229" t="str">
        <f t="shared" si="210"/>
        <v>Não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36701520</v>
      </c>
      <c r="F2231">
        <f>IFERROR(VLOOKUP(A2231,[1]Monitoramento_Base_somente_disp!$A:$J,9,FALSE),0)</f>
        <v>0</v>
      </c>
      <c r="G2231">
        <f>IFERROR(VLOOKUP(A2231,[1]Monitoramento_Base_somente_disp!$A:$J,10,FALSE),0)</f>
        <v>0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>
        <f>IFERROR(VLOOKUP(A2231,[3]Sheet1!$A:$G,2,FALSE),0)</f>
        <v>488637</v>
      </c>
      <c r="O2231">
        <f>IFERROR(VLOOKUP(A2231,[3]Sheet1!$A:$G,3,FALSE),0)</f>
        <v>1525904</v>
      </c>
      <c r="P2231">
        <f>IFERROR(VLOOKUP(A2231,[3]Sheet1!$A:$G,4,FALSE),0)</f>
        <v>0</v>
      </c>
      <c r="Q2231">
        <f>IFERROR(VLOOKUP(A2231,[3]Sheet1!$A:$G,5,FALSE),0)</f>
        <v>0</v>
      </c>
      <c r="R2231">
        <f>IFERROR(VLOOKUP(A2231,[3]Sheet1!$A:$G,6,FALSE),0)</f>
        <v>0</v>
      </c>
      <c r="S2231">
        <f>IFERROR(VLOOKUP(A2231,[3]Sheet1!$A:$G,7,FALSE),0)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Não</v>
      </c>
      <c r="W2231" t="str">
        <f t="shared" si="208"/>
        <v>Sim</v>
      </c>
      <c r="X2231" t="str">
        <f t="shared" si="209"/>
        <v>Não</v>
      </c>
      <c r="Y2231" t="str">
        <f t="shared" si="210"/>
        <v>Não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1576871</v>
      </c>
      <c r="F2232">
        <f>IFERROR(VLOOKUP(A2232,[1]Monitoramento_Base_somente_disp!$A:$J,9,FALSE),0)</f>
        <v>0</v>
      </c>
      <c r="G2232">
        <f>IFERROR(VLOOKUP(A2232,[1]Monitoramento_Base_somente_disp!$A:$J,10,FALSE),0)</f>
        <v>0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Não</v>
      </c>
      <c r="Y2232" t="str">
        <f t="shared" si="210"/>
        <v>Não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26738</v>
      </c>
      <c r="E2233">
        <f>IFERROR(VLOOKUP(A2233,[1]Monitoramento_Base_somente_disp!$A:$J,8,FALSE),0)</f>
        <v>2250976</v>
      </c>
      <c r="F2233">
        <f>IFERROR(VLOOKUP(A2233,[1]Monitoramento_Base_somente_disp!$A:$J,9,FALSE),0)</f>
        <v>0</v>
      </c>
      <c r="G2233">
        <f>IFERROR(VLOOKUP(A2233,[1]Monitoramento_Base_somente_disp!$A:$J,10,FALSE),0)</f>
        <v>0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Não</v>
      </c>
      <c r="Y2233" t="str">
        <f t="shared" si="210"/>
        <v>Não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54008</v>
      </c>
      <c r="E2234">
        <f>IFERROR(VLOOKUP(A2234,[1]Monitoramento_Base_somente_disp!$A:$J,8,FALSE),0)</f>
        <v>28905428</v>
      </c>
      <c r="F2234">
        <f>IFERROR(VLOOKUP(A2234,[1]Monitoramento_Base_somente_disp!$A:$J,9,FALSE),0)</f>
        <v>0</v>
      </c>
      <c r="G2234">
        <f>IFERROR(VLOOKUP(A2234,[1]Monitoramento_Base_somente_disp!$A:$J,10,FALSE),0)</f>
        <v>0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Não</v>
      </c>
      <c r="Y2234" t="str">
        <f t="shared" si="210"/>
        <v>Não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0</v>
      </c>
      <c r="K2235">
        <f>IFERROR(VLOOKUP(A2235,[2]Sheet1!$A:$I,7,FALSE),0)</f>
        <v>0</v>
      </c>
      <c r="L2235">
        <f>IFERROR(VLOOKUP(A2235,[2]Sheet1!$A:$I,8,FALSE),0)</f>
        <v>0</v>
      </c>
      <c r="M2235">
        <f>IFERROR(VLOOKUP(A2235,[2]Sheet1!$A:$I,9,FALSE),0)</f>
        <v>0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Não</v>
      </c>
      <c r="W2235" t="str">
        <f t="shared" si="208"/>
        <v>Não</v>
      </c>
      <c r="X2235" t="str">
        <f t="shared" si="209"/>
        <v>Não</v>
      </c>
      <c r="Y2235" t="str">
        <f t="shared" si="210"/>
        <v>Não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>
        <f>IFERROR(VLOOKUP(A2237,[3]Sheet1!$A:$G,2,FALSE),0)</f>
        <v>100574</v>
      </c>
      <c r="O2237">
        <f>IFERROR(VLOOKUP(A2237,[3]Sheet1!$A:$G,3,FALSE),0)</f>
        <v>172806</v>
      </c>
      <c r="P2237">
        <f>IFERROR(VLOOKUP(A2237,[3]Sheet1!$A:$G,4,FALSE),0)</f>
        <v>0</v>
      </c>
      <c r="Q2237">
        <f>IFERROR(VLOOKUP(A2237,[3]Sheet1!$A:$G,5,FALSE),0)</f>
        <v>0</v>
      </c>
      <c r="R2237">
        <f>IFERROR(VLOOKUP(A2237,[3]Sheet1!$A:$G,6,FALSE),0)</f>
        <v>0</v>
      </c>
      <c r="S2237">
        <f>IFERROR(VLOOKUP(A2237,[3]Sheet1!$A:$G,7,FALSE),0)</f>
        <v>0</v>
      </c>
      <c r="T2237" t="str">
        <f t="shared" si="205"/>
        <v>Sim</v>
      </c>
      <c r="U2237" t="str">
        <f t="shared" si="206"/>
        <v>Sim</v>
      </c>
      <c r="V2237" t="str">
        <f t="shared" si="207"/>
        <v>Não</v>
      </c>
      <c r="W2237" t="str">
        <f t="shared" si="208"/>
        <v>Não</v>
      </c>
      <c r="X2237" t="str">
        <f t="shared" si="209"/>
        <v>Não</v>
      </c>
      <c r="Y2237" t="str">
        <f t="shared" si="210"/>
        <v>Não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4044195</v>
      </c>
      <c r="F2238">
        <f>IFERROR(VLOOKUP(A2238,[1]Monitoramento_Base_somente_disp!$A:$J,9,FALSE),0)</f>
        <v>0</v>
      </c>
      <c r="G2238">
        <f>IFERROR(VLOOKUP(A2238,[1]Monitoramento_Base_somente_disp!$A:$J,10,FALSE),0)</f>
        <v>0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>
        <f>IFERROR(VLOOKUP(A2238,[3]Sheet1!$A:$G,2,FALSE),0)</f>
        <v>27246</v>
      </c>
      <c r="O2238">
        <f>IFERROR(VLOOKUP(A2238,[3]Sheet1!$A:$G,3,FALSE),0)</f>
        <v>0</v>
      </c>
      <c r="P2238">
        <f>IFERROR(VLOOKUP(A2238,[3]Sheet1!$A:$G,4,FALSE),0)</f>
        <v>0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str">
        <f t="shared" si="205"/>
        <v>Sim</v>
      </c>
      <c r="U2238" t="str">
        <f t="shared" si="206"/>
        <v>Sim</v>
      </c>
      <c r="V2238" t="str">
        <f t="shared" si="207"/>
        <v>Não</v>
      </c>
      <c r="W2238" t="str">
        <f t="shared" si="208"/>
        <v>Sim</v>
      </c>
      <c r="X2238" t="str">
        <f t="shared" si="209"/>
        <v>Não</v>
      </c>
      <c r="Y2238" t="str">
        <f t="shared" si="210"/>
        <v>Não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193335</v>
      </c>
      <c r="F2240">
        <f>IFERROR(VLOOKUP(A2240,[1]Monitoramento_Base_somente_disp!$A:$J,9,FALSE),0)</f>
        <v>0</v>
      </c>
      <c r="G2240">
        <f>IFERROR(VLOOKUP(A2240,[1]Monitoramento_Base_somente_disp!$A:$J,10,FALSE),0)</f>
        <v>0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>
        <f>IFERROR(VLOOKUP(A2240,[3]Sheet1!$A:$G,2,FALSE),0)</f>
        <v>0</v>
      </c>
      <c r="O2240">
        <f>IFERROR(VLOOKUP(A2240,[3]Sheet1!$A:$G,3,FALSE),0)</f>
        <v>134013</v>
      </c>
      <c r="P2240">
        <f>IFERROR(VLOOKUP(A2240,[3]Sheet1!$A:$G,4,FALSE),0)</f>
        <v>0</v>
      </c>
      <c r="Q2240">
        <f>IFERROR(VLOOKUP(A2240,[3]Sheet1!$A:$G,5,FALSE),0)</f>
        <v>0</v>
      </c>
      <c r="R2240">
        <f>IFERROR(VLOOKUP(A2240,[3]Sheet1!$A:$G,6,FALSE),0)</f>
        <v>0</v>
      </c>
      <c r="S2240">
        <f>IFERROR(VLOOKUP(A2240,[3]Sheet1!$A:$G,7,FALSE),0)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Não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240</v>
      </c>
      <c r="F2241">
        <f>IFERROR(VLOOKUP(A2241,[1]Monitoramento_Base_somente_disp!$A:$J,9,FALSE),0)</f>
        <v>0</v>
      </c>
      <c r="G2241">
        <f>IFERROR(VLOOKUP(A2241,[1]Monitoramento_Base_somente_disp!$A:$J,10,FALSE),0)</f>
        <v>0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Não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7811535</v>
      </c>
      <c r="F2242">
        <f>IFERROR(VLOOKUP(A2242,[1]Monitoramento_Base_somente_disp!$A:$J,9,FALSE),0)</f>
        <v>0</v>
      </c>
      <c r="G2242">
        <f>IFERROR(VLOOKUP(A2242,[1]Monitoramento_Base_somente_disp!$A:$J,10,FALSE),0)</f>
        <v>0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>
        <f>IFERROR(VLOOKUP(A2242,[3]Sheet1!$A:$G,2,FALSE),0)</f>
        <v>31979</v>
      </c>
      <c r="O2242">
        <f>IFERROR(VLOOKUP(A2242,[3]Sheet1!$A:$G,3,FALSE),0)</f>
        <v>123246</v>
      </c>
      <c r="P2242">
        <f>IFERROR(VLOOKUP(A2242,[3]Sheet1!$A:$G,4,FALSE),0)</f>
        <v>0</v>
      </c>
      <c r="Q2242">
        <f>IFERROR(VLOOKUP(A2242,[3]Sheet1!$A:$G,5,FALSE),0)</f>
        <v>0</v>
      </c>
      <c r="R2242">
        <f>IFERROR(VLOOKUP(A2242,[3]Sheet1!$A:$G,6,FALSE),0)</f>
        <v>0</v>
      </c>
      <c r="S2242">
        <f>IFERROR(VLOOKUP(A2242,[3]Sheet1!$A:$G,7,FALSE),0)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Não</v>
      </c>
      <c r="W2242" t="str">
        <f t="shared" si="208"/>
        <v>Sim</v>
      </c>
      <c r="X2242" t="str">
        <f t="shared" si="209"/>
        <v>Não</v>
      </c>
      <c r="Y2242" t="str">
        <f t="shared" si="210"/>
        <v>Não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33222</v>
      </c>
      <c r="E2243">
        <f>IFERROR(VLOOKUP(A2243,[1]Monitoramento_Base_somente_disp!$A:$J,8,FALSE),0)</f>
        <v>3441502</v>
      </c>
      <c r="F2243">
        <f>IFERROR(VLOOKUP(A2243,[1]Monitoramento_Base_somente_disp!$A:$J,9,FALSE),0)</f>
        <v>0</v>
      </c>
      <c r="G2243">
        <f>IFERROR(VLOOKUP(A2243,[1]Monitoramento_Base_somente_disp!$A:$J,10,FALSE),0)</f>
        <v>0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Não</v>
      </c>
      <c r="Y2243" t="str">
        <f t="shared" si="210"/>
        <v>Não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469278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200745</v>
      </c>
      <c r="E2245">
        <f>IFERROR(VLOOKUP(A2245,[1]Monitoramento_Base_somente_disp!$A:$J,8,FALSE),0)</f>
        <v>41945973</v>
      </c>
      <c r="F2245">
        <f>IFERROR(VLOOKUP(A2245,[1]Monitoramento_Base_somente_disp!$A:$J,9,FALSE),0)</f>
        <v>0</v>
      </c>
      <c r="G2245">
        <f>IFERROR(VLOOKUP(A2245,[1]Monitoramento_Base_somente_disp!$A:$J,10,FALSE),0)</f>
        <v>0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Não</v>
      </c>
      <c r="Y2245" t="str">
        <f t="shared" si="210"/>
        <v>Não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>
        <f>IFERROR(VLOOKUP(A2246,[3]Sheet1!$A:$G,2,FALSE),0)</f>
        <v>44247</v>
      </c>
      <c r="O2246">
        <f>IFERROR(VLOOKUP(A2246,[3]Sheet1!$A:$G,3,FALSE),0)</f>
        <v>170014</v>
      </c>
      <c r="P2246">
        <f>IFERROR(VLOOKUP(A2246,[3]Sheet1!$A:$G,4,FALSE),0)</f>
        <v>0</v>
      </c>
      <c r="Q2246">
        <f>IFERROR(VLOOKUP(A2246,[3]Sheet1!$A:$G,5,FALSE),0)</f>
        <v>0</v>
      </c>
      <c r="R2246">
        <f>IFERROR(VLOOKUP(A2246,[3]Sheet1!$A:$G,6,FALSE),0)</f>
        <v>0</v>
      </c>
      <c r="S2246">
        <f>IFERROR(VLOOKUP(A2246,[3]Sheet1!$A:$G,7,FALSE),0)</f>
        <v>0</v>
      </c>
      <c r="T2246" t="str">
        <f t="shared" ref="T2246:T2309" si="211">IF(B2246+H2246+N2246&gt;0,"Sim","Não")</f>
        <v>Sim</v>
      </c>
      <c r="U2246" t="str">
        <f t="shared" ref="U2246:U2309" si="212">IF(C2246+I2246+O2246&gt;0,"Sim","Não")</f>
        <v>Sim</v>
      </c>
      <c r="V2246" t="str">
        <f t="shared" ref="V2246:V2309" si="213">IF(D2246+J2246+P2246&gt;0,"Sim","Não")</f>
        <v>Não</v>
      </c>
      <c r="W2246" t="str">
        <f t="shared" ref="W2246:W2309" si="214">IF(E2246+K2246+Q2246&gt;0,"Sim","Não")</f>
        <v>Não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22033650</v>
      </c>
      <c r="F2247">
        <f>IFERROR(VLOOKUP(A2247,[1]Monitoramento_Base_somente_disp!$A:$J,9,FALSE),0)</f>
        <v>0</v>
      </c>
      <c r="G2247">
        <f>IFERROR(VLOOKUP(A2247,[1]Monitoramento_Base_somente_disp!$A:$J,10,FALSE),0)</f>
        <v>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>
        <f>IFERROR(VLOOKUP(A2247,[3]Sheet1!$A:$G,2,FALSE),0)</f>
        <v>123</v>
      </c>
      <c r="O2247">
        <f>IFERROR(VLOOKUP(A2247,[3]Sheet1!$A:$G,3,FALSE),0)</f>
        <v>77630</v>
      </c>
      <c r="P2247">
        <f>IFERROR(VLOOKUP(A2247,[3]Sheet1!$A:$G,4,FALSE),0)</f>
        <v>0</v>
      </c>
      <c r="Q2247">
        <f>IFERROR(VLOOKUP(A2247,[3]Sheet1!$A:$G,5,FALSE),0)</f>
        <v>0</v>
      </c>
      <c r="R2247">
        <f>IFERROR(VLOOKUP(A2247,[3]Sheet1!$A:$G,6,FALSE),0)</f>
        <v>0</v>
      </c>
      <c r="S2247">
        <f>IFERROR(VLOOKUP(A2247,[3]Sheet1!$A:$G,7,FALSE),0)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Sim</v>
      </c>
      <c r="X2247" t="str">
        <f t="shared" si="215"/>
        <v>Não</v>
      </c>
      <c r="Y2247" t="str">
        <f t="shared" si="216"/>
        <v>Não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0</v>
      </c>
      <c r="E2249">
        <f>IFERROR(VLOOKUP(A2249,[1]Monitoramento_Base_somente_disp!$A:$J,8,FALSE),0)</f>
        <v>11678946</v>
      </c>
      <c r="F2249">
        <f>IFERROR(VLOOKUP(A2249,[1]Monitoramento_Base_somente_disp!$A:$J,9,FALSE),0)</f>
        <v>0</v>
      </c>
      <c r="G2249">
        <f>IFERROR(VLOOKUP(A2249,[1]Monitoramento_Base_somente_disp!$A:$J,10,FALSE),0)</f>
        <v>0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Não</v>
      </c>
      <c r="W2249" t="str">
        <f t="shared" si="214"/>
        <v>Sim</v>
      </c>
      <c r="X2249" t="str">
        <f t="shared" si="215"/>
        <v>Não</v>
      </c>
      <c r="Y2249" t="str">
        <f t="shared" si="216"/>
        <v>Não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23839</v>
      </c>
      <c r="E2251">
        <f>IFERROR(VLOOKUP(A2251,[1]Monitoramento_Base_somente_disp!$A:$J,8,FALSE),0)</f>
        <v>5131730</v>
      </c>
      <c r="F2251">
        <f>IFERROR(VLOOKUP(A2251,[1]Monitoramento_Base_somente_disp!$A:$J,9,FALSE),0)</f>
        <v>0</v>
      </c>
      <c r="G2251">
        <f>IFERROR(VLOOKUP(A2251,[1]Monitoramento_Base_somente_disp!$A:$J,10,FALSE),0)</f>
        <v>0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Não</v>
      </c>
      <c r="Y2251" t="str">
        <f t="shared" si="216"/>
        <v>Não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5405865</v>
      </c>
      <c r="F2253">
        <f>IFERROR(VLOOKUP(A2253,[1]Monitoramento_Base_somente_disp!$A:$J,9,FALSE),0)</f>
        <v>0</v>
      </c>
      <c r="G2253">
        <f>IFERROR(VLOOKUP(A2253,[1]Monitoramento_Base_somente_disp!$A:$J,10,FALSE),0)</f>
        <v>0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>
        <f>IFERROR(VLOOKUP(A2253,[3]Sheet1!$A:$G,2,FALSE),0)</f>
        <v>140726</v>
      </c>
      <c r="O2253">
        <f>IFERROR(VLOOKUP(A2253,[3]Sheet1!$A:$G,3,FALSE),0)</f>
        <v>403108</v>
      </c>
      <c r="P2253">
        <f>IFERROR(VLOOKUP(A2253,[3]Sheet1!$A:$G,4,FALSE),0)</f>
        <v>0</v>
      </c>
      <c r="Q2253">
        <f>IFERROR(VLOOKUP(A2253,[3]Sheet1!$A:$G,5,FALSE),0)</f>
        <v>0</v>
      </c>
      <c r="R2253">
        <f>IFERROR(VLOOKUP(A2253,[3]Sheet1!$A:$G,6,FALSE),0)</f>
        <v>0</v>
      </c>
      <c r="S2253">
        <f>IFERROR(VLOOKUP(A2253,[3]Sheet1!$A:$G,7,FALSE),0)</f>
        <v>0</v>
      </c>
      <c r="T2253" t="str">
        <f t="shared" si="211"/>
        <v>Sim</v>
      </c>
      <c r="U2253" t="str">
        <f t="shared" si="212"/>
        <v>Sim</v>
      </c>
      <c r="V2253" t="str">
        <f t="shared" si="213"/>
        <v>Não</v>
      </c>
      <c r="W2253" t="str">
        <f t="shared" si="214"/>
        <v>Sim</v>
      </c>
      <c r="X2253" t="str">
        <f t="shared" si="215"/>
        <v>Não</v>
      </c>
      <c r="Y2253" t="str">
        <f t="shared" si="216"/>
        <v>Não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1363937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659372</v>
      </c>
      <c r="E2255">
        <f>IFERROR(VLOOKUP(A2255,[1]Monitoramento_Base_somente_disp!$A:$J,8,FALSE),0)</f>
        <v>296502123</v>
      </c>
      <c r="F2255">
        <f>IFERROR(VLOOKUP(A2255,[1]Monitoramento_Base_somente_disp!$A:$J,9,FALSE),0)</f>
        <v>0</v>
      </c>
      <c r="G2255">
        <f>IFERROR(VLOOKUP(A2255,[1]Monitoramento_Base_somente_disp!$A:$J,10,FALSE),0)</f>
        <v>0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Não</v>
      </c>
      <c r="Y2255" t="str">
        <f t="shared" si="216"/>
        <v>Não</v>
      </c>
    </row>
    <row r="2256" spans="1:25" x14ac:dyDescent="0.25">
      <c r="A2256" s="5">
        <v>350410</v>
      </c>
      <c r="B2256">
        <f>IFERROR(VLOOKUP(A2256,[1]Monitoramento_Base_somente_disp!$A:$J,5,FALSE),0)</f>
        <v>2581703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1154028</v>
      </c>
      <c r="E2256">
        <f>IFERROR(VLOOKUP(A2256,[1]Monitoramento_Base_somente_disp!$A:$J,8,FALSE),0)</f>
        <v>232540670</v>
      </c>
      <c r="F2256">
        <f>IFERROR(VLOOKUP(A2256,[1]Monitoramento_Base_somente_disp!$A:$J,9,FALSE),0)</f>
        <v>0</v>
      </c>
      <c r="G2256">
        <f>IFERROR(VLOOKUP(A2256,[1]Monitoramento_Base_somente_disp!$A:$J,10,FALSE),0)</f>
        <v>0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Não</v>
      </c>
      <c r="Y2256" t="str">
        <f t="shared" si="216"/>
        <v>Não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>
        <f>IFERROR(VLOOKUP(A2257,[3]Sheet1!$A:$G,2,FALSE),0)</f>
        <v>62453</v>
      </c>
      <c r="O2257">
        <f>IFERROR(VLOOKUP(A2257,[3]Sheet1!$A:$G,3,FALSE),0)</f>
        <v>0</v>
      </c>
      <c r="P2257">
        <f>IFERROR(VLOOKUP(A2257,[3]Sheet1!$A:$G,4,FALSE),0)</f>
        <v>0</v>
      </c>
      <c r="Q2257">
        <f>IFERROR(VLOOKUP(A2257,[3]Sheet1!$A:$G,5,FALSE),0)</f>
        <v>0</v>
      </c>
      <c r="R2257">
        <f>IFERROR(VLOOKUP(A2257,[3]Sheet1!$A:$G,6,FALSE),0)</f>
        <v>0</v>
      </c>
      <c r="S2257">
        <f>IFERROR(VLOOKUP(A2257,[3]Sheet1!$A:$G,7,FALSE),0)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Não</v>
      </c>
      <c r="W2257" t="str">
        <f t="shared" si="214"/>
        <v>Não</v>
      </c>
      <c r="X2257" t="str">
        <f t="shared" si="215"/>
        <v>Não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582980</v>
      </c>
      <c r="E2259">
        <f>IFERROR(VLOOKUP(A2259,[1]Monitoramento_Base_somente_disp!$A:$J,8,FALSE),0)</f>
        <v>92376592</v>
      </c>
      <c r="F2259">
        <f>IFERROR(VLOOKUP(A2259,[1]Monitoramento_Base_somente_disp!$A:$J,9,FALSE),0)</f>
        <v>0</v>
      </c>
      <c r="G2259">
        <f>IFERROR(VLOOKUP(A2259,[1]Monitoramento_Base_somente_disp!$A:$J,10,FALSE),0)</f>
        <v>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Não</v>
      </c>
      <c r="Y2259" t="str">
        <f t="shared" si="216"/>
        <v>Não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>
        <f>IFERROR(VLOOKUP(A2260,[3]Sheet1!$A:$G,2,FALSE),0)</f>
        <v>16639</v>
      </c>
      <c r="O2260">
        <f>IFERROR(VLOOKUP(A2260,[3]Sheet1!$A:$G,3,FALSE),0)</f>
        <v>410426</v>
      </c>
      <c r="P2260">
        <f>IFERROR(VLOOKUP(A2260,[3]Sheet1!$A:$G,4,FALSE),0)</f>
        <v>0</v>
      </c>
      <c r="Q2260">
        <f>IFERROR(VLOOKUP(A2260,[3]Sheet1!$A:$G,5,FALSE),0)</f>
        <v>0</v>
      </c>
      <c r="R2260">
        <f>IFERROR(VLOOKUP(A2260,[3]Sheet1!$A:$G,6,FALSE),0)</f>
        <v>0</v>
      </c>
      <c r="S2260">
        <f>IFERROR(VLOOKUP(A2260,[3]Sheet1!$A:$G,7,FALSE),0)</f>
        <v>0</v>
      </c>
      <c r="T2260" t="str">
        <f t="shared" si="211"/>
        <v>Sim</v>
      </c>
      <c r="U2260" t="str">
        <f t="shared" si="212"/>
        <v>Sim</v>
      </c>
      <c r="V2260" t="str">
        <f t="shared" si="213"/>
        <v>Não</v>
      </c>
      <c r="W2260" t="str">
        <f t="shared" si="214"/>
        <v>Não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>
        <f>IFERROR(VLOOKUP(A2261,[3]Sheet1!$A:$G,2,FALSE),0)</f>
        <v>60378</v>
      </c>
      <c r="O2261">
        <f>IFERROR(VLOOKUP(A2261,[3]Sheet1!$A:$G,3,FALSE),0)</f>
        <v>195001</v>
      </c>
      <c r="P2261">
        <f>IFERROR(VLOOKUP(A2261,[3]Sheet1!$A:$G,4,FALSE),0)</f>
        <v>0</v>
      </c>
      <c r="Q2261">
        <f>IFERROR(VLOOKUP(A2261,[3]Sheet1!$A:$G,5,FALSE),0)</f>
        <v>0</v>
      </c>
      <c r="R2261">
        <f>IFERROR(VLOOKUP(A2261,[3]Sheet1!$A:$G,6,FALSE),0)</f>
        <v>0</v>
      </c>
      <c r="S2261">
        <f>IFERROR(VLOOKUP(A2261,[3]Sheet1!$A:$G,7,FALSE),0)</f>
        <v>0</v>
      </c>
      <c r="T2261" t="str">
        <f t="shared" si="211"/>
        <v>Sim</v>
      </c>
      <c r="U2261" t="str">
        <f t="shared" si="212"/>
        <v>Sim</v>
      </c>
      <c r="V2261" t="str">
        <f t="shared" si="213"/>
        <v>Não</v>
      </c>
      <c r="W2261" t="str">
        <f t="shared" si="214"/>
        <v>Não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35365</v>
      </c>
      <c r="I2262">
        <f>IFERROR(VLOOKUP(A2262,[2]Sheet1!$A:$I,5,FALSE),0)</f>
        <v>248850</v>
      </c>
      <c r="J2262">
        <f>IFERROR(VLOOKUP(A2262,[2]Sheet1!$A:$I,6,FALSE),0)</f>
        <v>0</v>
      </c>
      <c r="K2262">
        <f>IFERROR(VLOOKUP(A2262,[2]Sheet1!$A:$I,7,FALSE),0)</f>
        <v>0</v>
      </c>
      <c r="L2262">
        <f>IFERROR(VLOOKUP(A2262,[2]Sheet1!$A:$I,8,FALSE),0)</f>
        <v>0</v>
      </c>
      <c r="M2262">
        <f>IFERROR(VLOOKUP(A2262,[2]Sheet1!$A:$I,9,FALSE),0)</f>
        <v>0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Sim</v>
      </c>
      <c r="U2262" t="str">
        <f t="shared" si="212"/>
        <v>Sim</v>
      </c>
      <c r="V2262" t="str">
        <f t="shared" si="213"/>
        <v>Não</v>
      </c>
      <c r="W2262" t="str">
        <f t="shared" si="214"/>
        <v>Não</v>
      </c>
      <c r="X2262" t="str">
        <f t="shared" si="215"/>
        <v>Não</v>
      </c>
      <c r="Y2262" t="str">
        <f t="shared" si="216"/>
        <v>Não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21616</v>
      </c>
      <c r="E2263">
        <f>IFERROR(VLOOKUP(A2263,[1]Monitoramento_Base_somente_disp!$A:$J,8,FALSE),0)</f>
        <v>5106958</v>
      </c>
      <c r="F2263">
        <f>IFERROR(VLOOKUP(A2263,[1]Monitoramento_Base_somente_disp!$A:$J,9,FALSE),0)</f>
        <v>0</v>
      </c>
      <c r="G2263">
        <f>IFERROR(VLOOKUP(A2263,[1]Monitoramento_Base_somente_disp!$A:$J,10,FALSE),0)</f>
        <v>0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Não</v>
      </c>
      <c r="Y2263" t="str">
        <f t="shared" si="216"/>
        <v>Não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19485510</v>
      </c>
      <c r="F2264">
        <f>IFERROR(VLOOKUP(A2264,[1]Monitoramento_Base_somente_disp!$A:$J,9,FALSE),0)</f>
        <v>0</v>
      </c>
      <c r="G2264">
        <f>IFERROR(VLOOKUP(A2264,[1]Monitoramento_Base_somente_disp!$A:$J,10,FALSE),0)</f>
        <v>0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Não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367500</v>
      </c>
      <c r="F2265">
        <f>IFERROR(VLOOKUP(A2265,[1]Monitoramento_Base_somente_disp!$A:$J,9,FALSE),0)</f>
        <v>0</v>
      </c>
      <c r="G2265">
        <f>IFERROR(VLOOKUP(A2265,[1]Monitoramento_Base_somente_disp!$A:$J,10,FALSE),0)</f>
        <v>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Não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>
        <f>IFERROR(VLOOKUP(A2266,[3]Sheet1!$A:$G,2,FALSE),0)</f>
        <v>261456</v>
      </c>
      <c r="O2266">
        <f>IFERROR(VLOOKUP(A2266,[3]Sheet1!$A:$G,3,FALSE),0)</f>
        <v>1708620</v>
      </c>
      <c r="P2266">
        <f>IFERROR(VLOOKUP(A2266,[3]Sheet1!$A:$G,4,FALSE),0)</f>
        <v>0</v>
      </c>
      <c r="Q2266">
        <f>IFERROR(VLOOKUP(A2266,[3]Sheet1!$A:$G,5,FALSE),0)</f>
        <v>0</v>
      </c>
      <c r="R2266">
        <f>IFERROR(VLOOKUP(A2266,[3]Sheet1!$A:$G,6,FALSE),0)</f>
        <v>0</v>
      </c>
      <c r="S2266">
        <f>IFERROR(VLOOKUP(A2266,[3]Sheet1!$A:$G,7,FALSE),0)</f>
        <v>0</v>
      </c>
      <c r="T2266" t="str">
        <f t="shared" si="211"/>
        <v>Sim</v>
      </c>
      <c r="U2266" t="str">
        <f t="shared" si="212"/>
        <v>Sim</v>
      </c>
      <c r="V2266" t="str">
        <f t="shared" si="213"/>
        <v>Não</v>
      </c>
      <c r="W2266" t="str">
        <f t="shared" si="214"/>
        <v>Não</v>
      </c>
      <c r="X2266" t="str">
        <f t="shared" si="215"/>
        <v>Não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>
        <f>IFERROR(VLOOKUP(A2267,[3]Sheet1!$A:$G,2,FALSE),0)</f>
        <v>360601</v>
      </c>
      <c r="O2267">
        <f>IFERROR(VLOOKUP(A2267,[3]Sheet1!$A:$G,3,FALSE),0)</f>
        <v>4249577</v>
      </c>
      <c r="P2267">
        <f>IFERROR(VLOOKUP(A2267,[3]Sheet1!$A:$G,4,FALSE),0)</f>
        <v>0</v>
      </c>
      <c r="Q2267">
        <f>IFERROR(VLOOKUP(A2267,[3]Sheet1!$A:$G,5,FALSE),0)</f>
        <v>0</v>
      </c>
      <c r="R2267">
        <f>IFERROR(VLOOKUP(A2267,[3]Sheet1!$A:$G,6,FALSE),0)</f>
        <v>0</v>
      </c>
      <c r="S2267">
        <f>IFERROR(VLOOKUP(A2267,[3]Sheet1!$A:$G,7,FALSE),0)</f>
        <v>0</v>
      </c>
      <c r="T2267" t="str">
        <f t="shared" si="211"/>
        <v>Sim</v>
      </c>
      <c r="U2267" t="str">
        <f t="shared" si="212"/>
        <v>Sim</v>
      </c>
      <c r="V2267" t="str">
        <f t="shared" si="213"/>
        <v>Não</v>
      </c>
      <c r="W2267" t="str">
        <f t="shared" si="214"/>
        <v>Não</v>
      </c>
      <c r="X2267" t="str">
        <f t="shared" si="215"/>
        <v>Não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>
        <f>IFERROR(VLOOKUP(A2269,[3]Sheet1!$A:$G,2,FALSE),0)</f>
        <v>0</v>
      </c>
      <c r="O2269">
        <f>IFERROR(VLOOKUP(A2269,[3]Sheet1!$A:$G,3,FALSE),0)</f>
        <v>42439</v>
      </c>
      <c r="P2269">
        <f>IFERROR(VLOOKUP(A2269,[3]Sheet1!$A:$G,4,FALSE),0)</f>
        <v>0</v>
      </c>
      <c r="Q2269">
        <f>IFERROR(VLOOKUP(A2269,[3]Sheet1!$A:$G,5,FALSE),0)</f>
        <v>0</v>
      </c>
      <c r="R2269">
        <f>IFERROR(VLOOKUP(A2269,[3]Sheet1!$A:$G,6,FALSE),0)</f>
        <v>0</v>
      </c>
      <c r="S2269">
        <f>IFERROR(VLOOKUP(A2269,[3]Sheet1!$A:$G,7,FALSE),0)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47478</v>
      </c>
      <c r="E2270">
        <f>IFERROR(VLOOKUP(A2270,[1]Monitoramento_Base_somente_disp!$A:$J,8,FALSE),0)</f>
        <v>31774099</v>
      </c>
      <c r="F2270">
        <f>IFERROR(VLOOKUP(A2270,[1]Monitoramento_Base_somente_disp!$A:$J,9,FALSE),0)</f>
        <v>0</v>
      </c>
      <c r="G2270">
        <f>IFERROR(VLOOKUP(A2270,[1]Monitoramento_Base_somente_disp!$A:$J,10,FALSE),0)</f>
        <v>0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Não</v>
      </c>
      <c r="Y2270" t="str">
        <f t="shared" si="216"/>
        <v>Não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10251345</v>
      </c>
      <c r="F2271">
        <f>IFERROR(VLOOKUP(A2271,[1]Monitoramento_Base_somente_disp!$A:$J,9,FALSE),0)</f>
        <v>0</v>
      </c>
      <c r="G2271">
        <f>IFERROR(VLOOKUP(A2271,[1]Monitoramento_Base_somente_disp!$A:$J,10,FALSE),0)</f>
        <v>0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>
        <f>IFERROR(VLOOKUP(A2271,[3]Sheet1!$A:$G,2,FALSE),0)</f>
        <v>0</v>
      </c>
      <c r="O2271">
        <f>IFERROR(VLOOKUP(A2271,[3]Sheet1!$A:$G,3,FALSE),0)</f>
        <v>0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Não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2549715</v>
      </c>
      <c r="F2272">
        <f>IFERROR(VLOOKUP(A2272,[1]Monitoramento_Base_somente_disp!$A:$J,9,FALSE),0)</f>
        <v>0</v>
      </c>
      <c r="G2272">
        <f>IFERROR(VLOOKUP(A2272,[1]Monitoramento_Base_somente_disp!$A:$J,10,FALSE),0)</f>
        <v>0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>
        <f>IFERROR(VLOOKUP(A2272,[3]Sheet1!$A:$G,2,FALSE),0)</f>
        <v>244152</v>
      </c>
      <c r="O2272">
        <f>IFERROR(VLOOKUP(A2272,[3]Sheet1!$A:$G,3,FALSE),0)</f>
        <v>125311</v>
      </c>
      <c r="P2272">
        <f>IFERROR(VLOOKUP(A2272,[3]Sheet1!$A:$G,4,FALSE),0)</f>
        <v>0</v>
      </c>
      <c r="Q2272">
        <f>IFERROR(VLOOKUP(A2272,[3]Sheet1!$A:$G,5,FALSE),0)</f>
        <v>0</v>
      </c>
      <c r="R2272">
        <f>IFERROR(VLOOKUP(A2272,[3]Sheet1!$A:$G,6,FALSE),0)</f>
        <v>0</v>
      </c>
      <c r="S2272">
        <f>IFERROR(VLOOKUP(A2272,[3]Sheet1!$A:$G,7,FALSE),0)</f>
        <v>0</v>
      </c>
      <c r="T2272" t="str">
        <f t="shared" si="211"/>
        <v>Sim</v>
      </c>
      <c r="U2272" t="str">
        <f t="shared" si="212"/>
        <v>Sim</v>
      </c>
      <c r="V2272" t="str">
        <f t="shared" si="213"/>
        <v>Não</v>
      </c>
      <c r="W2272" t="str">
        <f t="shared" si="214"/>
        <v>Sim</v>
      </c>
      <c r="X2272" t="str">
        <f t="shared" si="215"/>
        <v>Não</v>
      </c>
      <c r="Y2272" t="str">
        <f t="shared" si="216"/>
        <v>Não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28508</v>
      </c>
      <c r="E2275">
        <f>IFERROR(VLOOKUP(A2275,[1]Monitoramento_Base_somente_disp!$A:$J,8,FALSE),0)</f>
        <v>2436211</v>
      </c>
      <c r="F2275">
        <f>IFERROR(VLOOKUP(A2275,[1]Monitoramento_Base_somente_disp!$A:$J,9,FALSE),0)</f>
        <v>0</v>
      </c>
      <c r="G2275">
        <f>IFERROR(VLOOKUP(A2275,[1]Monitoramento_Base_somente_disp!$A:$J,10,FALSE),0)</f>
        <v>0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Não</v>
      </c>
      <c r="Y2275" t="str">
        <f t="shared" si="216"/>
        <v>Não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0</v>
      </c>
      <c r="K2276">
        <f>IFERROR(VLOOKUP(A2276,[2]Sheet1!$A:$I,7,FALSE),0)</f>
        <v>0</v>
      </c>
      <c r="L2276">
        <f>IFERROR(VLOOKUP(A2276,[2]Sheet1!$A:$I,8,FALSE),0)</f>
        <v>0</v>
      </c>
      <c r="M2276">
        <f>IFERROR(VLOOKUP(A2276,[2]Sheet1!$A:$I,9,FALSE),0)</f>
        <v>0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Não</v>
      </c>
      <c r="W2276" t="str">
        <f t="shared" si="214"/>
        <v>Não</v>
      </c>
      <c r="X2276" t="str">
        <f t="shared" si="215"/>
        <v>Não</v>
      </c>
      <c r="Y2276" t="str">
        <f t="shared" si="216"/>
        <v>Não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438000</v>
      </c>
      <c r="F2280">
        <f>IFERROR(VLOOKUP(A2280,[1]Monitoramento_Base_somente_disp!$A:$J,9,FALSE),0)</f>
        <v>0</v>
      </c>
      <c r="G2280">
        <f>IFERROR(VLOOKUP(A2280,[1]Monitoramento_Base_somente_disp!$A:$J,10,FALSE),0)</f>
        <v>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Não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>
        <f>IFERROR(VLOOKUP(A2282,[3]Sheet1!$A:$G,2,FALSE),0)</f>
        <v>754482</v>
      </c>
      <c r="O2282">
        <f>IFERROR(VLOOKUP(A2282,[3]Sheet1!$A:$G,3,FALSE),0)</f>
        <v>4441594</v>
      </c>
      <c r="P2282">
        <f>IFERROR(VLOOKUP(A2282,[3]Sheet1!$A:$G,4,FALSE),0)</f>
        <v>0</v>
      </c>
      <c r="Q2282">
        <f>IFERROR(VLOOKUP(A2282,[3]Sheet1!$A:$G,5,FALSE),0)</f>
        <v>0</v>
      </c>
      <c r="R2282">
        <f>IFERROR(VLOOKUP(A2282,[3]Sheet1!$A:$G,6,FALSE),0)</f>
        <v>0</v>
      </c>
      <c r="S2282">
        <f>IFERROR(VLOOKUP(A2282,[3]Sheet1!$A:$G,7,FALSE),0)</f>
        <v>0</v>
      </c>
      <c r="T2282" t="str">
        <f t="shared" si="211"/>
        <v>Sim</v>
      </c>
      <c r="U2282" t="str">
        <f t="shared" si="212"/>
        <v>Sim</v>
      </c>
      <c r="V2282" t="str">
        <f t="shared" si="213"/>
        <v>Não</v>
      </c>
      <c r="W2282" t="str">
        <f t="shared" si="214"/>
        <v>Não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>
        <f>IFERROR(VLOOKUP(A2283,[3]Sheet1!$A:$G,2,FALSE),0)</f>
        <v>48357</v>
      </c>
      <c r="O2283">
        <f>IFERROR(VLOOKUP(A2283,[3]Sheet1!$A:$G,3,FALSE),0)</f>
        <v>1183896</v>
      </c>
      <c r="P2283">
        <f>IFERROR(VLOOKUP(A2283,[3]Sheet1!$A:$G,4,FALSE),0)</f>
        <v>0</v>
      </c>
      <c r="Q2283">
        <f>IFERROR(VLOOKUP(A2283,[3]Sheet1!$A:$G,5,FALSE),0)</f>
        <v>0</v>
      </c>
      <c r="R2283">
        <f>IFERROR(VLOOKUP(A2283,[3]Sheet1!$A:$G,6,FALSE),0)</f>
        <v>0</v>
      </c>
      <c r="S2283">
        <f>IFERROR(VLOOKUP(A2283,[3]Sheet1!$A:$G,7,FALSE),0)</f>
        <v>0</v>
      </c>
      <c r="T2283" t="str">
        <f t="shared" si="211"/>
        <v>Sim</v>
      </c>
      <c r="U2283" t="str">
        <f t="shared" si="212"/>
        <v>Sim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65767</v>
      </c>
      <c r="E2284">
        <f>IFERROR(VLOOKUP(A2284,[1]Monitoramento_Base_somente_disp!$A:$J,8,FALSE),0)</f>
        <v>10859338</v>
      </c>
      <c r="F2284">
        <f>IFERROR(VLOOKUP(A2284,[1]Monitoramento_Base_somente_disp!$A:$J,9,FALSE),0)</f>
        <v>0</v>
      </c>
      <c r="G2284">
        <f>IFERROR(VLOOKUP(A2284,[1]Monitoramento_Base_somente_disp!$A:$J,10,FALSE),0)</f>
        <v>0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Não</v>
      </c>
      <c r="Y2284" t="str">
        <f t="shared" si="216"/>
        <v>Não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53435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0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Sim</v>
      </c>
      <c r="U2286" t="str">
        <f t="shared" si="212"/>
        <v>Sim</v>
      </c>
      <c r="V2286" t="str">
        <f t="shared" si="213"/>
        <v>Não</v>
      </c>
      <c r="W2286" t="str">
        <f t="shared" si="214"/>
        <v>Não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45573525</v>
      </c>
      <c r="F2287">
        <f>IFERROR(VLOOKUP(A2287,[1]Monitoramento_Base_somente_disp!$A:$J,9,FALSE),0)</f>
        <v>0</v>
      </c>
      <c r="G2287">
        <f>IFERROR(VLOOKUP(A2287,[1]Monitoramento_Base_somente_disp!$A:$J,10,FALSE),0)</f>
        <v>0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>
        <f>IFERROR(VLOOKUP(A2287,[3]Sheet1!$A:$G,2,FALSE),0)</f>
        <v>0</v>
      </c>
      <c r="O2287">
        <f>IFERROR(VLOOKUP(A2287,[3]Sheet1!$A:$G,3,FALSE),0)</f>
        <v>1176273</v>
      </c>
      <c r="P2287">
        <f>IFERROR(VLOOKUP(A2287,[3]Sheet1!$A:$G,4,FALSE),0)</f>
        <v>0</v>
      </c>
      <c r="Q2287">
        <f>IFERROR(VLOOKUP(A2287,[3]Sheet1!$A:$G,5,FALSE),0)</f>
        <v>0</v>
      </c>
      <c r="R2287">
        <f>IFERROR(VLOOKUP(A2287,[3]Sheet1!$A:$G,6,FALSE),0)</f>
        <v>0</v>
      </c>
      <c r="S2287">
        <f>IFERROR(VLOOKUP(A2287,[3]Sheet1!$A:$G,7,FALSE),0)</f>
        <v>0</v>
      </c>
      <c r="T2287" t="str">
        <f t="shared" si="211"/>
        <v>Não</v>
      </c>
      <c r="U2287" t="str">
        <f t="shared" si="212"/>
        <v>Sim</v>
      </c>
      <c r="V2287" t="str">
        <f t="shared" si="213"/>
        <v>Não</v>
      </c>
      <c r="W2287" t="str">
        <f t="shared" si="214"/>
        <v>Sim</v>
      </c>
      <c r="X2287" t="str">
        <f t="shared" si="215"/>
        <v>Não</v>
      </c>
      <c r="Y2287" t="str">
        <f t="shared" si="216"/>
        <v>Não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36813555</v>
      </c>
      <c r="F2289">
        <f>IFERROR(VLOOKUP(A2289,[1]Monitoramento_Base_somente_disp!$A:$J,9,FALSE),0)</f>
        <v>0</v>
      </c>
      <c r="G2289">
        <f>IFERROR(VLOOKUP(A2289,[1]Monitoramento_Base_somente_disp!$A:$J,10,FALSE),0)</f>
        <v>0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Não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0</v>
      </c>
      <c r="K2290">
        <f>IFERROR(VLOOKUP(A2290,[2]Sheet1!$A:$I,7,FALSE),0)</f>
        <v>0</v>
      </c>
      <c r="L2290">
        <f>IFERROR(VLOOKUP(A2290,[2]Sheet1!$A:$I,8,FALSE),0)</f>
        <v>0</v>
      </c>
      <c r="M2290">
        <f>IFERROR(VLOOKUP(A2290,[2]Sheet1!$A:$I,9,FALSE),0)</f>
        <v>0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Não</v>
      </c>
      <c r="W2290" t="str">
        <f t="shared" si="214"/>
        <v>Não</v>
      </c>
      <c r="X2290" t="str">
        <f t="shared" si="215"/>
        <v>Não</v>
      </c>
      <c r="Y2290" t="str">
        <f t="shared" si="216"/>
        <v>Não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337641</v>
      </c>
      <c r="E2291">
        <f>IFERROR(VLOOKUP(A2291,[1]Monitoramento_Base_somente_disp!$A:$J,8,FALSE),0)</f>
        <v>15678165</v>
      </c>
      <c r="F2291">
        <f>IFERROR(VLOOKUP(A2291,[1]Monitoramento_Base_somente_disp!$A:$J,9,FALSE),0)</f>
        <v>0</v>
      </c>
      <c r="G2291">
        <f>IFERROR(VLOOKUP(A2291,[1]Monitoramento_Base_somente_disp!$A:$J,10,FALSE),0)</f>
        <v>0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Não</v>
      </c>
      <c r="Y2291" t="str">
        <f t="shared" si="216"/>
        <v>Não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>
        <f>IFERROR(VLOOKUP(A2293,[3]Sheet1!$A:$G,2,FALSE),0)</f>
        <v>42167</v>
      </c>
      <c r="O2293">
        <f>IFERROR(VLOOKUP(A2293,[3]Sheet1!$A:$G,3,FALSE),0)</f>
        <v>294710</v>
      </c>
      <c r="P2293">
        <f>IFERROR(VLOOKUP(A2293,[3]Sheet1!$A:$G,4,FALSE),0)</f>
        <v>0</v>
      </c>
      <c r="Q2293">
        <f>IFERROR(VLOOKUP(A2293,[3]Sheet1!$A:$G,5,FALSE),0)</f>
        <v>0</v>
      </c>
      <c r="R2293">
        <f>IFERROR(VLOOKUP(A2293,[3]Sheet1!$A:$G,6,FALSE),0)</f>
        <v>0</v>
      </c>
      <c r="S2293">
        <f>IFERROR(VLOOKUP(A2293,[3]Sheet1!$A:$G,7,FALSE),0)</f>
        <v>0</v>
      </c>
      <c r="T2293" t="str">
        <f t="shared" si="211"/>
        <v>Sim</v>
      </c>
      <c r="U2293" t="str">
        <f t="shared" si="212"/>
        <v>Sim</v>
      </c>
      <c r="V2293" t="str">
        <f t="shared" si="213"/>
        <v>Não</v>
      </c>
      <c r="W2293" t="str">
        <f t="shared" si="214"/>
        <v>Não</v>
      </c>
      <c r="X2293" t="str">
        <f t="shared" si="215"/>
        <v>Não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2095350</v>
      </c>
      <c r="F2294">
        <f>IFERROR(VLOOKUP(A2294,[1]Monitoramento_Base_somente_disp!$A:$J,9,FALSE),0)</f>
        <v>0</v>
      </c>
      <c r="G2294">
        <f>IFERROR(VLOOKUP(A2294,[1]Monitoramento_Base_somente_disp!$A:$J,10,FALSE),0)</f>
        <v>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Não</v>
      </c>
    </row>
    <row r="2295" spans="1:25" x14ac:dyDescent="0.25">
      <c r="A2295" s="5">
        <v>351000</v>
      </c>
      <c r="B2295">
        <f>IFERROR(VLOOKUP(A2295,[1]Monitoramento_Base_somente_disp!$A:$J,5,FALSE),0)</f>
        <v>421606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213976</v>
      </c>
      <c r="E2295">
        <f>IFERROR(VLOOKUP(A2295,[1]Monitoramento_Base_somente_disp!$A:$J,8,FALSE),0)</f>
        <v>28726227</v>
      </c>
      <c r="F2295">
        <f>IFERROR(VLOOKUP(A2295,[1]Monitoramento_Base_somente_disp!$A:$J,9,FALSE),0)</f>
        <v>0</v>
      </c>
      <c r="G2295">
        <f>IFERROR(VLOOKUP(A2295,[1]Monitoramento_Base_somente_disp!$A:$J,10,FALSE),0)</f>
        <v>0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Não</v>
      </c>
      <c r="Y2295" t="str">
        <f t="shared" si="216"/>
        <v>Não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36201525</v>
      </c>
      <c r="F2297">
        <f>IFERROR(VLOOKUP(A2297,[1]Monitoramento_Base_somente_disp!$A:$J,9,FALSE),0)</f>
        <v>0</v>
      </c>
      <c r="G2297">
        <f>IFERROR(VLOOKUP(A2297,[1]Monitoramento_Base_somente_disp!$A:$J,10,FALSE),0)</f>
        <v>0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0</v>
      </c>
      <c r="K2297">
        <f>IFERROR(VLOOKUP(A2297,[2]Sheet1!$A:$I,7,FALSE),0)</f>
        <v>0</v>
      </c>
      <c r="L2297">
        <f>IFERROR(VLOOKUP(A2297,[2]Sheet1!$A:$I,8,FALSE),0)</f>
        <v>0</v>
      </c>
      <c r="M2297">
        <f>IFERROR(VLOOKUP(A2297,[2]Sheet1!$A:$I,9,FALSE),0)</f>
        <v>0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Não</v>
      </c>
      <c r="W2297" t="str">
        <f t="shared" si="214"/>
        <v>Sim</v>
      </c>
      <c r="X2297" t="str">
        <f t="shared" si="215"/>
        <v>Não</v>
      </c>
      <c r="Y2297" t="str">
        <f t="shared" si="216"/>
        <v>Não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2970491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1387007</v>
      </c>
      <c r="E2299">
        <f>IFERROR(VLOOKUP(A2299,[1]Monitoramento_Base_somente_disp!$A:$J,8,FALSE),0)</f>
        <v>319573431</v>
      </c>
      <c r="F2299">
        <f>IFERROR(VLOOKUP(A2299,[1]Monitoramento_Base_somente_disp!$A:$J,9,FALSE),0)</f>
        <v>0</v>
      </c>
      <c r="G2299">
        <f>IFERROR(VLOOKUP(A2299,[1]Monitoramento_Base_somente_disp!$A:$J,10,FALSE),0)</f>
        <v>0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Não</v>
      </c>
      <c r="Y2299" t="str">
        <f t="shared" si="216"/>
        <v>Não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>
        <f>IFERROR(VLOOKUP(A2300,[3]Sheet1!$A:$G,2,FALSE),0)</f>
        <v>154258</v>
      </c>
      <c r="O2300">
        <f>IFERROR(VLOOKUP(A2300,[3]Sheet1!$A:$G,3,FALSE),0)</f>
        <v>781904</v>
      </c>
      <c r="P2300">
        <f>IFERROR(VLOOKUP(A2300,[3]Sheet1!$A:$G,4,FALSE),0)</f>
        <v>0</v>
      </c>
      <c r="Q2300">
        <f>IFERROR(VLOOKUP(A2300,[3]Sheet1!$A:$G,5,FALSE),0)</f>
        <v>0</v>
      </c>
      <c r="R2300">
        <f>IFERROR(VLOOKUP(A2300,[3]Sheet1!$A:$G,6,FALSE),0)</f>
        <v>0</v>
      </c>
      <c r="S2300">
        <f>IFERROR(VLOOKUP(A2300,[3]Sheet1!$A:$G,7,FALSE),0)</f>
        <v>0</v>
      </c>
      <c r="T2300" t="str">
        <f t="shared" si="211"/>
        <v>Sim</v>
      </c>
      <c r="U2300" t="str">
        <f t="shared" si="212"/>
        <v>Sim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>
        <f>IFERROR(VLOOKUP(A2301,[3]Sheet1!$A:$G,2,FALSE),0)</f>
        <v>0</v>
      </c>
      <c r="O2301">
        <f>IFERROR(VLOOKUP(A2301,[3]Sheet1!$A:$G,3,FALSE),0)</f>
        <v>0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0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39821910</v>
      </c>
      <c r="F2303">
        <f>IFERROR(VLOOKUP(A2303,[1]Monitoramento_Base_somente_disp!$A:$J,9,FALSE),0)</f>
        <v>0</v>
      </c>
      <c r="G2303">
        <f>IFERROR(VLOOKUP(A2303,[1]Monitoramento_Base_somente_disp!$A:$J,10,FALSE),0)</f>
        <v>0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0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Não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6336930</v>
      </c>
      <c r="F2304">
        <f>IFERROR(VLOOKUP(A2304,[1]Monitoramento_Base_somente_disp!$A:$J,9,FALSE),0)</f>
        <v>0</v>
      </c>
      <c r="G2304">
        <f>IFERROR(VLOOKUP(A2304,[1]Monitoramento_Base_somente_disp!$A:$J,10,FALSE),0)</f>
        <v>0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0</v>
      </c>
      <c r="K2304">
        <f>IFERROR(VLOOKUP(A2304,[2]Sheet1!$A:$I,7,FALSE),0)</f>
        <v>0</v>
      </c>
      <c r="L2304">
        <f>IFERROR(VLOOKUP(A2304,[2]Sheet1!$A:$I,8,FALSE),0)</f>
        <v>0</v>
      </c>
      <c r="M2304">
        <f>IFERROR(VLOOKUP(A2304,[2]Sheet1!$A:$I,9,FALSE),0)</f>
        <v>0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Não</v>
      </c>
      <c r="W2304" t="str">
        <f t="shared" si="214"/>
        <v>Sim</v>
      </c>
      <c r="X2304" t="str">
        <f t="shared" si="215"/>
        <v>Não</v>
      </c>
      <c r="Y2304" t="str">
        <f t="shared" si="216"/>
        <v>Não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>
        <f>IFERROR(VLOOKUP(A2306,[3]Sheet1!$A:$G,2,FALSE),0)</f>
        <v>45632</v>
      </c>
      <c r="O2306">
        <f>IFERROR(VLOOKUP(A2306,[3]Sheet1!$A:$G,3,FALSE),0)</f>
        <v>47378</v>
      </c>
      <c r="P2306">
        <f>IFERROR(VLOOKUP(A2306,[3]Sheet1!$A:$G,4,FALSE),0)</f>
        <v>0</v>
      </c>
      <c r="Q2306">
        <f>IFERROR(VLOOKUP(A2306,[3]Sheet1!$A:$G,5,FALSE),0)</f>
        <v>0</v>
      </c>
      <c r="R2306">
        <f>IFERROR(VLOOKUP(A2306,[3]Sheet1!$A:$G,6,FALSE),0)</f>
        <v>0</v>
      </c>
      <c r="S2306">
        <f>IFERROR(VLOOKUP(A2306,[3]Sheet1!$A:$G,7,FALSE),0)</f>
        <v>0</v>
      </c>
      <c r="T2306" t="str">
        <f t="shared" si="211"/>
        <v>Sim</v>
      </c>
      <c r="U2306" t="str">
        <f t="shared" si="212"/>
        <v>Sim</v>
      </c>
      <c r="V2306" t="str">
        <f t="shared" si="213"/>
        <v>Não</v>
      </c>
      <c r="W2306" t="str">
        <f t="shared" si="214"/>
        <v>Não</v>
      </c>
      <c r="X2306" t="str">
        <f t="shared" si="215"/>
        <v>Não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>
        <f>IFERROR(VLOOKUP(A2307,[3]Sheet1!$A:$G,2,FALSE),0)</f>
        <v>89872</v>
      </c>
      <c r="O2307">
        <f>IFERROR(VLOOKUP(A2307,[3]Sheet1!$A:$G,3,FALSE),0)</f>
        <v>705616</v>
      </c>
      <c r="P2307">
        <f>IFERROR(VLOOKUP(A2307,[3]Sheet1!$A:$G,4,FALSE),0)</f>
        <v>0</v>
      </c>
      <c r="Q2307">
        <f>IFERROR(VLOOKUP(A2307,[3]Sheet1!$A:$G,5,FALSE),0)</f>
        <v>0</v>
      </c>
      <c r="R2307">
        <f>IFERROR(VLOOKUP(A2307,[3]Sheet1!$A:$G,6,FALSE),0)</f>
        <v>0</v>
      </c>
      <c r="S2307">
        <f>IFERROR(VLOOKUP(A2307,[3]Sheet1!$A:$G,7,FALSE),0)</f>
        <v>0</v>
      </c>
      <c r="T2307" t="str">
        <f t="shared" si="211"/>
        <v>Sim</v>
      </c>
      <c r="U2307" t="str">
        <f t="shared" si="212"/>
        <v>Sim</v>
      </c>
      <c r="V2307" t="str">
        <f t="shared" si="213"/>
        <v>Não</v>
      </c>
      <c r="W2307" t="str">
        <f t="shared" si="214"/>
        <v>Não</v>
      </c>
      <c r="X2307" t="str">
        <f t="shared" si="215"/>
        <v>Não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6752250</v>
      </c>
      <c r="F2308">
        <f>IFERROR(VLOOKUP(A2308,[1]Monitoramento_Base_somente_disp!$A:$J,9,FALSE),0)</f>
        <v>0</v>
      </c>
      <c r="G2308">
        <f>IFERROR(VLOOKUP(A2308,[1]Monitoramento_Base_somente_disp!$A:$J,10,FALSE),0)</f>
        <v>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Não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>
        <f>IFERROR(VLOOKUP(A2309,[3]Sheet1!$A:$G,2,FALSE),0)</f>
        <v>180113</v>
      </c>
      <c r="O2309">
        <f>IFERROR(VLOOKUP(A2309,[3]Sheet1!$A:$G,3,FALSE),0)</f>
        <v>914593</v>
      </c>
      <c r="P2309">
        <f>IFERROR(VLOOKUP(A2309,[3]Sheet1!$A:$G,4,FALSE),0)</f>
        <v>0</v>
      </c>
      <c r="Q2309">
        <f>IFERROR(VLOOKUP(A2309,[3]Sheet1!$A:$G,5,FALSE),0)</f>
        <v>0</v>
      </c>
      <c r="R2309">
        <f>IFERROR(VLOOKUP(A2309,[3]Sheet1!$A:$G,6,FALSE),0)</f>
        <v>0</v>
      </c>
      <c r="S2309">
        <f>IFERROR(VLOOKUP(A2309,[3]Sheet1!$A:$G,7,FALSE),0)</f>
        <v>0</v>
      </c>
      <c r="T2309" t="str">
        <f t="shared" si="211"/>
        <v>Sim</v>
      </c>
      <c r="U2309" t="str">
        <f t="shared" si="212"/>
        <v>Sim</v>
      </c>
      <c r="V2309" t="str">
        <f t="shared" si="213"/>
        <v>Não</v>
      </c>
      <c r="W2309" t="str">
        <f t="shared" si="214"/>
        <v>Não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11604585</v>
      </c>
      <c r="F2311">
        <f>IFERROR(VLOOKUP(A2311,[1]Monitoramento_Base_somente_disp!$A:$J,9,FALSE),0)</f>
        <v>0</v>
      </c>
      <c r="G2311">
        <f>IFERROR(VLOOKUP(A2311,[1]Monitoramento_Base_somente_disp!$A:$J,10,FALSE),0)</f>
        <v>0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Não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2759</v>
      </c>
      <c r="E2312">
        <f>IFERROR(VLOOKUP(A2312,[1]Monitoramento_Base_somente_disp!$A:$J,8,FALSE),0)</f>
        <v>293501922</v>
      </c>
      <c r="F2312">
        <f>IFERROR(VLOOKUP(A2312,[1]Monitoramento_Base_somente_disp!$A:$J,9,FALSE),0)</f>
        <v>0</v>
      </c>
      <c r="G2312">
        <f>IFERROR(VLOOKUP(A2312,[1]Monitoramento_Base_somente_disp!$A:$J,10,FALSE),0)</f>
        <v>0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>
        <f>IFERROR(VLOOKUP(A2312,[3]Sheet1!$A:$G,2,FALSE),0)</f>
        <v>1847055</v>
      </c>
      <c r="O2312">
        <f>IFERROR(VLOOKUP(A2312,[3]Sheet1!$A:$G,3,FALSE),0)</f>
        <v>1647149</v>
      </c>
      <c r="P2312">
        <f>IFERROR(VLOOKUP(A2312,[3]Sheet1!$A:$G,4,FALSE),0)</f>
        <v>0</v>
      </c>
      <c r="Q2312">
        <f>IFERROR(VLOOKUP(A2312,[3]Sheet1!$A:$G,5,FALSE),0)</f>
        <v>0</v>
      </c>
      <c r="R2312">
        <f>IFERROR(VLOOKUP(A2312,[3]Sheet1!$A:$G,6,FALSE),0)</f>
        <v>0</v>
      </c>
      <c r="S2312">
        <f>IFERROR(VLOOKUP(A2312,[3]Sheet1!$A:$G,7,FALSE),0)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Sim</v>
      </c>
      <c r="W2312" t="str">
        <f t="shared" si="220"/>
        <v>Sim</v>
      </c>
      <c r="X2312" t="str">
        <f t="shared" si="221"/>
        <v>Não</v>
      </c>
      <c r="Y2312" t="str">
        <f t="shared" si="222"/>
        <v>Não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>
        <f>IFERROR(VLOOKUP(A2313,[3]Sheet1!$A:$G,2,FALSE),0)</f>
        <v>11331</v>
      </c>
      <c r="O2313">
        <f>IFERROR(VLOOKUP(A2313,[3]Sheet1!$A:$G,3,FALSE),0)</f>
        <v>31142399</v>
      </c>
      <c r="P2313">
        <f>IFERROR(VLOOKUP(A2313,[3]Sheet1!$A:$G,4,FALSE),0)</f>
        <v>0</v>
      </c>
      <c r="Q2313">
        <f>IFERROR(VLOOKUP(A2313,[3]Sheet1!$A:$G,5,FALSE),0)</f>
        <v>0</v>
      </c>
      <c r="R2313">
        <f>IFERROR(VLOOKUP(A2313,[3]Sheet1!$A:$G,6,FALSE),0)</f>
        <v>0</v>
      </c>
      <c r="S2313">
        <f>IFERROR(VLOOKUP(A2313,[3]Sheet1!$A:$G,7,FALSE),0)</f>
        <v>0</v>
      </c>
      <c r="T2313" t="str">
        <f t="shared" si="217"/>
        <v>Sim</v>
      </c>
      <c r="U2313" t="str">
        <f t="shared" si="218"/>
        <v>Sim</v>
      </c>
      <c r="V2313" t="str">
        <f t="shared" si="219"/>
        <v>Não</v>
      </c>
      <c r="W2313" t="str">
        <f t="shared" si="220"/>
        <v>Não</v>
      </c>
      <c r="X2313" t="str">
        <f t="shared" si="221"/>
        <v>Não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>
        <f>IFERROR(VLOOKUP(A2315,[3]Sheet1!$A:$G,2,FALSE),0)</f>
        <v>202167</v>
      </c>
      <c r="O2315">
        <f>IFERROR(VLOOKUP(A2315,[3]Sheet1!$A:$G,3,FALSE),0)</f>
        <v>958426</v>
      </c>
      <c r="P2315">
        <f>IFERROR(VLOOKUP(A2315,[3]Sheet1!$A:$G,4,FALSE),0)</f>
        <v>0</v>
      </c>
      <c r="Q2315">
        <f>IFERROR(VLOOKUP(A2315,[3]Sheet1!$A:$G,5,FALSE),0)</f>
        <v>0</v>
      </c>
      <c r="R2315">
        <f>IFERROR(VLOOKUP(A2315,[3]Sheet1!$A:$G,6,FALSE),0)</f>
        <v>0</v>
      </c>
      <c r="S2315">
        <f>IFERROR(VLOOKUP(A2315,[3]Sheet1!$A:$G,7,FALSE),0)</f>
        <v>0</v>
      </c>
      <c r="T2315" t="str">
        <f t="shared" si="217"/>
        <v>Sim</v>
      </c>
      <c r="U2315" t="str">
        <f t="shared" si="218"/>
        <v>Sim</v>
      </c>
      <c r="V2315" t="str">
        <f t="shared" si="219"/>
        <v>Não</v>
      </c>
      <c r="W2315" t="str">
        <f t="shared" si="220"/>
        <v>Não</v>
      </c>
      <c r="X2315" t="str">
        <f t="shared" si="221"/>
        <v>Não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26001525</v>
      </c>
      <c r="F2316">
        <f>IFERROR(VLOOKUP(A2316,[1]Monitoramento_Base_somente_disp!$A:$J,9,FALSE),0)</f>
        <v>0</v>
      </c>
      <c r="G2316">
        <f>IFERROR(VLOOKUP(A2316,[1]Monitoramento_Base_somente_disp!$A:$J,10,FALSE),0)</f>
        <v>0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0</v>
      </c>
      <c r="K2316">
        <f>IFERROR(VLOOKUP(A2316,[2]Sheet1!$A:$I,7,FALSE),0)</f>
        <v>0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Não</v>
      </c>
      <c r="W2316" t="str">
        <f t="shared" si="220"/>
        <v>Sim</v>
      </c>
      <c r="X2316" t="str">
        <f t="shared" si="221"/>
        <v>Não</v>
      </c>
      <c r="Y2316" t="str">
        <f t="shared" si="222"/>
        <v>Não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>
        <f>IFERROR(VLOOKUP(A2317,[3]Sheet1!$A:$G,2,FALSE),0)</f>
        <v>34433</v>
      </c>
      <c r="O2317">
        <f>IFERROR(VLOOKUP(A2317,[3]Sheet1!$A:$G,3,FALSE),0)</f>
        <v>0</v>
      </c>
      <c r="P2317">
        <f>IFERROR(VLOOKUP(A2317,[3]Sheet1!$A:$G,4,FALSE),0)</f>
        <v>0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0</v>
      </c>
      <c r="T2317" t="str">
        <f t="shared" si="217"/>
        <v>Sim</v>
      </c>
      <c r="U2317" t="str">
        <f t="shared" si="218"/>
        <v>Não</v>
      </c>
      <c r="V2317" t="str">
        <f t="shared" si="219"/>
        <v>Não</v>
      </c>
      <c r="W2317" t="str">
        <f t="shared" si="220"/>
        <v>Não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>
        <f>IFERROR(VLOOKUP(A2318,[3]Sheet1!$A:$G,2,FALSE),0)</f>
        <v>27921</v>
      </c>
      <c r="O2318">
        <f>IFERROR(VLOOKUP(A2318,[3]Sheet1!$A:$G,3,FALSE),0)</f>
        <v>122740</v>
      </c>
      <c r="P2318">
        <f>IFERROR(VLOOKUP(A2318,[3]Sheet1!$A:$G,4,FALSE),0)</f>
        <v>0</v>
      </c>
      <c r="Q2318">
        <f>IFERROR(VLOOKUP(A2318,[3]Sheet1!$A:$G,5,FALSE),0)</f>
        <v>0</v>
      </c>
      <c r="R2318">
        <f>IFERROR(VLOOKUP(A2318,[3]Sheet1!$A:$G,6,FALSE),0)</f>
        <v>0</v>
      </c>
      <c r="S2318">
        <f>IFERROR(VLOOKUP(A2318,[3]Sheet1!$A:$G,7,FALSE),0)</f>
        <v>0</v>
      </c>
      <c r="T2318" t="str">
        <f t="shared" si="217"/>
        <v>Sim</v>
      </c>
      <c r="U2318" t="str">
        <f t="shared" si="218"/>
        <v>Sim</v>
      </c>
      <c r="V2318" t="str">
        <f t="shared" si="219"/>
        <v>Não</v>
      </c>
      <c r="W2318" t="str">
        <f t="shared" si="220"/>
        <v>Não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2764200</v>
      </c>
      <c r="F2320">
        <f>IFERROR(VLOOKUP(A2320,[1]Monitoramento_Base_somente_disp!$A:$J,9,FALSE),0)</f>
        <v>0</v>
      </c>
      <c r="G2320">
        <f>IFERROR(VLOOKUP(A2320,[1]Monitoramento_Base_somente_disp!$A:$J,10,FALSE),0)</f>
        <v>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Não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99237540</v>
      </c>
      <c r="F2321">
        <f>IFERROR(VLOOKUP(A2321,[1]Monitoramento_Base_somente_disp!$A:$J,9,FALSE),0)</f>
        <v>0</v>
      </c>
      <c r="G2321">
        <f>IFERROR(VLOOKUP(A2321,[1]Monitoramento_Base_somente_disp!$A:$J,10,FALSE),0)</f>
        <v>0</v>
      </c>
      <c r="H2321">
        <f>IFERROR(VLOOKUP(A2321,[2]Sheet1!$A:$I,4,FALSE),0)</f>
        <v>43302</v>
      </c>
      <c r="I2321">
        <f>IFERROR(VLOOKUP(A2321,[2]Sheet1!$A:$I,5,FALSE),0)</f>
        <v>253219</v>
      </c>
      <c r="J2321">
        <f>IFERROR(VLOOKUP(A2321,[2]Sheet1!$A:$I,6,FALSE),0)</f>
        <v>0</v>
      </c>
      <c r="K2321">
        <f>IFERROR(VLOOKUP(A2321,[2]Sheet1!$A:$I,7,FALSE),0)</f>
        <v>0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Sim</v>
      </c>
      <c r="U2321" t="str">
        <f t="shared" si="218"/>
        <v>Sim</v>
      </c>
      <c r="V2321" t="str">
        <f t="shared" si="219"/>
        <v>Não</v>
      </c>
      <c r="W2321" t="str">
        <f t="shared" si="220"/>
        <v>Sim</v>
      </c>
      <c r="X2321" t="str">
        <f t="shared" si="221"/>
        <v>Não</v>
      </c>
      <c r="Y2321" t="str">
        <f t="shared" si="222"/>
        <v>Não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6173745</v>
      </c>
      <c r="F2323">
        <f>IFERROR(VLOOKUP(A2323,[1]Monitoramento_Base_somente_disp!$A:$J,9,FALSE),0)</f>
        <v>0</v>
      </c>
      <c r="G2323">
        <f>IFERROR(VLOOKUP(A2323,[1]Monitoramento_Base_somente_disp!$A:$J,10,FALSE),0)</f>
        <v>0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Não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>
        <f>IFERROR(VLOOKUP(A2324,[3]Sheet1!$A:$G,2,FALSE),0)</f>
        <v>28919</v>
      </c>
      <c r="O2324">
        <f>IFERROR(VLOOKUP(A2324,[3]Sheet1!$A:$G,3,FALSE),0)</f>
        <v>420904</v>
      </c>
      <c r="P2324">
        <f>IFERROR(VLOOKUP(A2324,[3]Sheet1!$A:$G,4,FALSE),0)</f>
        <v>0</v>
      </c>
      <c r="Q2324">
        <f>IFERROR(VLOOKUP(A2324,[3]Sheet1!$A:$G,5,FALSE),0)</f>
        <v>0</v>
      </c>
      <c r="R2324">
        <f>IFERROR(VLOOKUP(A2324,[3]Sheet1!$A:$G,6,FALSE),0)</f>
        <v>0</v>
      </c>
      <c r="S2324">
        <f>IFERROR(VLOOKUP(A2324,[3]Sheet1!$A:$G,7,FALSE),0)</f>
        <v>0</v>
      </c>
      <c r="T2324" t="str">
        <f t="shared" si="217"/>
        <v>Sim</v>
      </c>
      <c r="U2324" t="str">
        <f t="shared" si="218"/>
        <v>Sim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3938490</v>
      </c>
      <c r="F2325">
        <f>IFERROR(VLOOKUP(A2325,[1]Monitoramento_Base_somente_disp!$A:$J,9,FALSE),0)</f>
        <v>0</v>
      </c>
      <c r="G2325">
        <f>IFERROR(VLOOKUP(A2325,[1]Monitoramento_Base_somente_disp!$A:$J,10,FALSE),0)</f>
        <v>0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0</v>
      </c>
      <c r="K2325">
        <f>IFERROR(VLOOKUP(A2325,[2]Sheet1!$A:$I,7,FALSE),0)</f>
        <v>0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Não</v>
      </c>
      <c r="W2325" t="str">
        <f t="shared" si="220"/>
        <v>Sim</v>
      </c>
      <c r="X2325" t="str">
        <f t="shared" si="221"/>
        <v>Não</v>
      </c>
      <c r="Y2325" t="str">
        <f t="shared" si="222"/>
        <v>Não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399588915</v>
      </c>
      <c r="F2326">
        <f>IFERROR(VLOOKUP(A2326,[1]Monitoramento_Base_somente_disp!$A:$J,9,FALSE),0)</f>
        <v>0</v>
      </c>
      <c r="G2326">
        <f>IFERROR(VLOOKUP(A2326,[1]Monitoramento_Base_somente_disp!$A:$J,10,FALSE),0)</f>
        <v>0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Não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3711210</v>
      </c>
      <c r="F2329">
        <f>IFERROR(VLOOKUP(A2329,[1]Monitoramento_Base_somente_disp!$A:$J,9,FALSE),0)</f>
        <v>0</v>
      </c>
      <c r="G2329">
        <f>IFERROR(VLOOKUP(A2329,[1]Monitoramento_Base_somente_disp!$A:$J,10,FALSE),0)</f>
        <v>0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Não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492032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235300</v>
      </c>
      <c r="E2331">
        <f>IFERROR(VLOOKUP(A2331,[1]Monitoramento_Base_somente_disp!$A:$J,8,FALSE),0)</f>
        <v>221856411</v>
      </c>
      <c r="F2331">
        <f>IFERROR(VLOOKUP(A2331,[1]Monitoramento_Base_somente_disp!$A:$J,9,FALSE),0)</f>
        <v>0</v>
      </c>
      <c r="G2331">
        <f>IFERROR(VLOOKUP(A2331,[1]Monitoramento_Base_somente_disp!$A:$J,10,FALSE),0)</f>
        <v>0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Não</v>
      </c>
      <c r="Y2331" t="str">
        <f t="shared" si="222"/>
        <v>Não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>
        <f>IFERROR(VLOOKUP(A2332,[3]Sheet1!$A:$G,2,FALSE),0)</f>
        <v>60122</v>
      </c>
      <c r="O2332">
        <f>IFERROR(VLOOKUP(A2332,[3]Sheet1!$A:$G,3,FALSE),0)</f>
        <v>568620</v>
      </c>
      <c r="P2332">
        <f>IFERROR(VLOOKUP(A2332,[3]Sheet1!$A:$G,4,FALSE),0)</f>
        <v>0</v>
      </c>
      <c r="Q2332">
        <f>IFERROR(VLOOKUP(A2332,[3]Sheet1!$A:$G,5,FALSE),0)</f>
        <v>0</v>
      </c>
      <c r="R2332">
        <f>IFERROR(VLOOKUP(A2332,[3]Sheet1!$A:$G,6,FALSE),0)</f>
        <v>0</v>
      </c>
      <c r="S2332">
        <f>IFERROR(VLOOKUP(A2332,[3]Sheet1!$A:$G,7,FALSE),0)</f>
        <v>0</v>
      </c>
      <c r="T2332" t="str">
        <f t="shared" si="217"/>
        <v>Sim</v>
      </c>
      <c r="U2332" t="str">
        <f t="shared" si="218"/>
        <v>Sim</v>
      </c>
      <c r="V2332" t="str">
        <f t="shared" si="219"/>
        <v>Não</v>
      </c>
      <c r="W2332" t="str">
        <f t="shared" si="220"/>
        <v>Não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>
        <f>IFERROR(VLOOKUP(A2333,[3]Sheet1!$A:$G,2,FALSE),0)</f>
        <v>0</v>
      </c>
      <c r="O2333">
        <f>IFERROR(VLOOKUP(A2333,[3]Sheet1!$A:$G,3,FALSE),0)</f>
        <v>0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25623690</v>
      </c>
      <c r="F2339">
        <f>IFERROR(VLOOKUP(A2339,[1]Monitoramento_Base_somente_disp!$A:$J,9,FALSE),0)</f>
        <v>0</v>
      </c>
      <c r="G2339">
        <f>IFERROR(VLOOKUP(A2339,[1]Monitoramento_Base_somente_disp!$A:$J,10,FALSE),0)</f>
        <v>0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Não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101797</v>
      </c>
      <c r="E2340">
        <f>IFERROR(VLOOKUP(A2340,[1]Monitoramento_Base_somente_disp!$A:$J,8,FALSE),0)</f>
        <v>11675319</v>
      </c>
      <c r="F2340">
        <f>IFERROR(VLOOKUP(A2340,[1]Monitoramento_Base_somente_disp!$A:$J,9,FALSE),0)</f>
        <v>0</v>
      </c>
      <c r="G2340">
        <f>IFERROR(VLOOKUP(A2340,[1]Monitoramento_Base_somente_disp!$A:$J,10,FALSE),0)</f>
        <v>0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Não</v>
      </c>
      <c r="Y2340" t="str">
        <f t="shared" si="222"/>
        <v>Não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>
        <f>IFERROR(VLOOKUP(A2341,[3]Sheet1!$A:$G,2,FALSE),0)</f>
        <v>108747</v>
      </c>
      <c r="O2341">
        <f>IFERROR(VLOOKUP(A2341,[3]Sheet1!$A:$G,3,FALSE),0)</f>
        <v>563556</v>
      </c>
      <c r="P2341">
        <f>IFERROR(VLOOKUP(A2341,[3]Sheet1!$A:$G,4,FALSE),0)</f>
        <v>0</v>
      </c>
      <c r="Q2341">
        <f>IFERROR(VLOOKUP(A2341,[3]Sheet1!$A:$G,5,FALSE),0)</f>
        <v>0</v>
      </c>
      <c r="R2341">
        <f>IFERROR(VLOOKUP(A2341,[3]Sheet1!$A:$G,6,FALSE),0)</f>
        <v>0</v>
      </c>
      <c r="S2341">
        <f>IFERROR(VLOOKUP(A2341,[3]Sheet1!$A:$G,7,FALSE),0)</f>
        <v>0</v>
      </c>
      <c r="T2341" t="str">
        <f t="shared" si="217"/>
        <v>Sim</v>
      </c>
      <c r="U2341" t="str">
        <f t="shared" si="218"/>
        <v>Sim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>
        <f>IFERROR(VLOOKUP(A2342,[3]Sheet1!$A:$G,2,FALSE),0)</f>
        <v>75422</v>
      </c>
      <c r="O2342">
        <f>IFERROR(VLOOKUP(A2342,[3]Sheet1!$A:$G,3,FALSE),0)</f>
        <v>242924</v>
      </c>
      <c r="P2342">
        <f>IFERROR(VLOOKUP(A2342,[3]Sheet1!$A:$G,4,FALSE),0)</f>
        <v>0</v>
      </c>
      <c r="Q2342">
        <f>IFERROR(VLOOKUP(A2342,[3]Sheet1!$A:$G,5,FALSE),0)</f>
        <v>0</v>
      </c>
      <c r="R2342">
        <f>IFERROR(VLOOKUP(A2342,[3]Sheet1!$A:$G,6,FALSE),0)</f>
        <v>0</v>
      </c>
      <c r="S2342">
        <f>IFERROR(VLOOKUP(A2342,[3]Sheet1!$A:$G,7,FALSE),0)</f>
        <v>0</v>
      </c>
      <c r="T2342" t="str">
        <f t="shared" si="217"/>
        <v>Sim</v>
      </c>
      <c r="U2342" t="str">
        <f t="shared" si="218"/>
        <v>Sim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>
        <f>IFERROR(VLOOKUP(A2344,[3]Sheet1!$A:$G,2,FALSE),0)</f>
        <v>418125</v>
      </c>
      <c r="O2344">
        <f>IFERROR(VLOOKUP(A2344,[3]Sheet1!$A:$G,3,FALSE),0)</f>
        <v>3182381</v>
      </c>
      <c r="P2344">
        <f>IFERROR(VLOOKUP(A2344,[3]Sheet1!$A:$G,4,FALSE),0)</f>
        <v>0</v>
      </c>
      <c r="Q2344">
        <f>IFERROR(VLOOKUP(A2344,[3]Sheet1!$A:$G,5,FALSE),0)</f>
        <v>0</v>
      </c>
      <c r="R2344">
        <f>IFERROR(VLOOKUP(A2344,[3]Sheet1!$A:$G,6,FALSE),0)</f>
        <v>0</v>
      </c>
      <c r="S2344">
        <f>IFERROR(VLOOKUP(A2344,[3]Sheet1!$A:$G,7,FALSE),0)</f>
        <v>0</v>
      </c>
      <c r="T2344" t="str">
        <f t="shared" si="217"/>
        <v>Sim</v>
      </c>
      <c r="U2344" t="str">
        <f t="shared" si="218"/>
        <v>Sim</v>
      </c>
      <c r="V2344" t="str">
        <f t="shared" si="219"/>
        <v>Não</v>
      </c>
      <c r="W2344" t="str">
        <f t="shared" si="220"/>
        <v>Não</v>
      </c>
      <c r="X2344" t="str">
        <f t="shared" si="221"/>
        <v>Não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334</v>
      </c>
      <c r="E2345">
        <f>IFERROR(VLOOKUP(A2345,[1]Monitoramento_Base_somente_disp!$A:$J,8,FALSE),0)</f>
        <v>146640294</v>
      </c>
      <c r="F2345">
        <f>IFERROR(VLOOKUP(A2345,[1]Monitoramento_Base_somente_disp!$A:$J,9,FALSE),0)</f>
        <v>0</v>
      </c>
      <c r="G2345">
        <f>IFERROR(VLOOKUP(A2345,[1]Monitoramento_Base_somente_disp!$A:$J,10,FALSE),0)</f>
        <v>0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Não</v>
      </c>
      <c r="Y2345" t="str">
        <f t="shared" si="222"/>
        <v>Não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57150</v>
      </c>
      <c r="E2346">
        <f>IFERROR(VLOOKUP(A2346,[1]Monitoramento_Base_somente_disp!$A:$J,8,FALSE),0)</f>
        <v>10454285</v>
      </c>
      <c r="F2346">
        <f>IFERROR(VLOOKUP(A2346,[1]Monitoramento_Base_somente_disp!$A:$J,9,FALSE),0)</f>
        <v>0</v>
      </c>
      <c r="G2346">
        <f>IFERROR(VLOOKUP(A2346,[1]Monitoramento_Base_somente_disp!$A:$J,10,FALSE),0)</f>
        <v>0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Não</v>
      </c>
      <c r="Y2346" t="str">
        <f t="shared" si="222"/>
        <v>Não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>
        <f>IFERROR(VLOOKUP(A2348,[3]Sheet1!$A:$G,2,FALSE),0)</f>
        <v>184722</v>
      </c>
      <c r="O2348">
        <f>IFERROR(VLOOKUP(A2348,[3]Sheet1!$A:$G,3,FALSE),0)</f>
        <v>557388</v>
      </c>
      <c r="P2348">
        <f>IFERROR(VLOOKUP(A2348,[3]Sheet1!$A:$G,4,FALSE),0)</f>
        <v>0</v>
      </c>
      <c r="Q2348">
        <f>IFERROR(VLOOKUP(A2348,[3]Sheet1!$A:$G,5,FALSE),0)</f>
        <v>0</v>
      </c>
      <c r="R2348">
        <f>IFERROR(VLOOKUP(A2348,[3]Sheet1!$A:$G,6,FALSE),0)</f>
        <v>0</v>
      </c>
      <c r="S2348">
        <f>IFERROR(VLOOKUP(A2348,[3]Sheet1!$A:$G,7,FALSE),0)</f>
        <v>0</v>
      </c>
      <c r="T2348" t="str">
        <f t="shared" si="217"/>
        <v>Sim</v>
      </c>
      <c r="U2348" t="str">
        <f t="shared" si="218"/>
        <v>Sim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599418135</v>
      </c>
      <c r="F2349">
        <f>IFERROR(VLOOKUP(A2349,[1]Monitoramento_Base_somente_disp!$A:$J,9,FALSE),0)</f>
        <v>0</v>
      </c>
      <c r="G2349">
        <f>IFERROR(VLOOKUP(A2349,[1]Monitoramento_Base_somente_disp!$A:$J,10,FALSE),0)</f>
        <v>0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Não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7059225</v>
      </c>
      <c r="F2351">
        <f>IFERROR(VLOOKUP(A2351,[1]Monitoramento_Base_somente_disp!$A:$J,9,FALSE),0)</f>
        <v>0</v>
      </c>
      <c r="G2351">
        <f>IFERROR(VLOOKUP(A2351,[1]Monitoramento_Base_somente_disp!$A:$J,10,FALSE),0)</f>
        <v>0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>
        <f>IFERROR(VLOOKUP(A2351,[3]Sheet1!$A:$G,2,FALSE),0)</f>
        <v>13655</v>
      </c>
      <c r="O2351">
        <f>IFERROR(VLOOKUP(A2351,[3]Sheet1!$A:$G,3,FALSE),0)</f>
        <v>0</v>
      </c>
      <c r="P2351">
        <f>IFERROR(VLOOKUP(A2351,[3]Sheet1!$A:$G,4,FALSE),0)</f>
        <v>0</v>
      </c>
      <c r="Q2351">
        <f>IFERROR(VLOOKUP(A2351,[3]Sheet1!$A:$G,5,FALSE),0)</f>
        <v>0</v>
      </c>
      <c r="R2351">
        <f>IFERROR(VLOOKUP(A2351,[3]Sheet1!$A:$G,6,FALSE),0)</f>
        <v>0</v>
      </c>
      <c r="S2351">
        <f>IFERROR(VLOOKUP(A2351,[3]Sheet1!$A:$G,7,FALSE),0)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Não</v>
      </c>
      <c r="W2351" t="str">
        <f t="shared" si="220"/>
        <v>Sim</v>
      </c>
      <c r="X2351" t="str">
        <f t="shared" si="221"/>
        <v>Não</v>
      </c>
      <c r="Y2351" t="str">
        <f t="shared" si="222"/>
        <v>Não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60829</v>
      </c>
      <c r="E2352">
        <f>IFERROR(VLOOKUP(A2352,[1]Monitoramento_Base_somente_disp!$A:$J,8,FALSE),0)</f>
        <v>6140173</v>
      </c>
      <c r="F2352">
        <f>IFERROR(VLOOKUP(A2352,[1]Monitoramento_Base_somente_disp!$A:$J,9,FALSE),0)</f>
        <v>0</v>
      </c>
      <c r="G2352">
        <f>IFERROR(VLOOKUP(A2352,[1]Monitoramento_Base_somente_disp!$A:$J,10,FALSE),0)</f>
        <v>0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Não</v>
      </c>
      <c r="Y2352" t="str">
        <f t="shared" si="222"/>
        <v>Não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12422625</v>
      </c>
      <c r="F2354">
        <f>IFERROR(VLOOKUP(A2354,[1]Monitoramento_Base_somente_disp!$A:$J,9,FALSE),0)</f>
        <v>0</v>
      </c>
      <c r="G2354">
        <f>IFERROR(VLOOKUP(A2354,[1]Monitoramento_Base_somente_disp!$A:$J,10,FALSE),0)</f>
        <v>0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>
        <f>IFERROR(VLOOKUP(A2354,[3]Sheet1!$A:$G,2,FALSE),0)</f>
        <v>0</v>
      </c>
      <c r="O2354">
        <f>IFERROR(VLOOKUP(A2354,[3]Sheet1!$A:$G,3,FALSE),0)</f>
        <v>1182903</v>
      </c>
      <c r="P2354">
        <f>IFERROR(VLOOKUP(A2354,[3]Sheet1!$A:$G,4,FALSE),0)</f>
        <v>0</v>
      </c>
      <c r="Q2354">
        <f>IFERROR(VLOOKUP(A2354,[3]Sheet1!$A:$G,5,FALSE),0)</f>
        <v>0</v>
      </c>
      <c r="R2354">
        <f>IFERROR(VLOOKUP(A2354,[3]Sheet1!$A:$G,6,FALSE),0)</f>
        <v>0</v>
      </c>
      <c r="S2354">
        <f>IFERROR(VLOOKUP(A2354,[3]Sheet1!$A:$G,7,FALSE),0)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Não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18297</v>
      </c>
      <c r="E2356">
        <f>IFERROR(VLOOKUP(A2356,[1]Monitoramento_Base_somente_disp!$A:$J,8,FALSE),0)</f>
        <v>32915727</v>
      </c>
      <c r="F2356">
        <f>IFERROR(VLOOKUP(A2356,[1]Monitoramento_Base_somente_disp!$A:$J,9,FALSE),0)</f>
        <v>0</v>
      </c>
      <c r="G2356">
        <f>IFERROR(VLOOKUP(A2356,[1]Monitoramento_Base_somente_disp!$A:$J,10,FALSE),0)</f>
        <v>0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Não</v>
      </c>
      <c r="Y2356" t="str">
        <f t="shared" si="222"/>
        <v>Não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11707995</v>
      </c>
      <c r="F2357">
        <f>IFERROR(VLOOKUP(A2357,[1]Monitoramento_Base_somente_disp!$A:$J,9,FALSE),0)</f>
        <v>0</v>
      </c>
      <c r="G2357">
        <f>IFERROR(VLOOKUP(A2357,[1]Monitoramento_Base_somente_disp!$A:$J,10,FALSE),0)</f>
        <v>0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Não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23893830</v>
      </c>
      <c r="F2359">
        <f>IFERROR(VLOOKUP(A2359,[1]Monitoramento_Base_somente_disp!$A:$J,9,FALSE),0)</f>
        <v>0</v>
      </c>
      <c r="G2359">
        <f>IFERROR(VLOOKUP(A2359,[1]Monitoramento_Base_somente_disp!$A:$J,10,FALSE),0)</f>
        <v>0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Não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>
        <f>IFERROR(VLOOKUP(A2360,[3]Sheet1!$A:$G,2,FALSE),0)</f>
        <v>79305</v>
      </c>
      <c r="O2360">
        <f>IFERROR(VLOOKUP(A2360,[3]Sheet1!$A:$G,3,FALSE),0)</f>
        <v>228099</v>
      </c>
      <c r="P2360">
        <f>IFERROR(VLOOKUP(A2360,[3]Sheet1!$A:$G,4,FALSE),0)</f>
        <v>0</v>
      </c>
      <c r="Q2360">
        <f>IFERROR(VLOOKUP(A2360,[3]Sheet1!$A:$G,5,FALSE),0)</f>
        <v>0</v>
      </c>
      <c r="R2360">
        <f>IFERROR(VLOOKUP(A2360,[3]Sheet1!$A:$G,6,FALSE),0)</f>
        <v>0</v>
      </c>
      <c r="S2360">
        <f>IFERROR(VLOOKUP(A2360,[3]Sheet1!$A:$G,7,FALSE),0)</f>
        <v>0</v>
      </c>
      <c r="T2360" t="str">
        <f t="shared" si="217"/>
        <v>Sim</v>
      </c>
      <c r="U2360" t="str">
        <f t="shared" si="218"/>
        <v>Sim</v>
      </c>
      <c r="V2360" t="str">
        <f t="shared" si="219"/>
        <v>Não</v>
      </c>
      <c r="W2360" t="str">
        <f t="shared" si="220"/>
        <v>Não</v>
      </c>
      <c r="X2360" t="str">
        <f t="shared" si="221"/>
        <v>Não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77471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58044</v>
      </c>
      <c r="E2361">
        <f>IFERROR(VLOOKUP(A2361,[1]Monitoramento_Base_somente_disp!$A:$J,8,FALSE),0)</f>
        <v>5948649</v>
      </c>
      <c r="F2361">
        <f>IFERROR(VLOOKUP(A2361,[1]Monitoramento_Base_somente_disp!$A:$J,9,FALSE),0)</f>
        <v>0</v>
      </c>
      <c r="G2361">
        <f>IFERROR(VLOOKUP(A2361,[1]Monitoramento_Base_somente_disp!$A:$J,10,FALSE),0)</f>
        <v>0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Não</v>
      </c>
      <c r="Y2361" t="str">
        <f t="shared" si="222"/>
        <v>Não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0</v>
      </c>
      <c r="K2363">
        <f>IFERROR(VLOOKUP(A2363,[2]Sheet1!$A:$I,7,FALSE),0)</f>
        <v>0</v>
      </c>
      <c r="L2363">
        <f>IFERROR(VLOOKUP(A2363,[2]Sheet1!$A:$I,8,FALSE),0)</f>
        <v>0</v>
      </c>
      <c r="M2363">
        <f>IFERROR(VLOOKUP(A2363,[2]Sheet1!$A:$I,9,FALSE),0)</f>
        <v>0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Não</v>
      </c>
      <c r="W2363" t="str">
        <f t="shared" si="220"/>
        <v>Não</v>
      </c>
      <c r="X2363" t="str">
        <f t="shared" si="221"/>
        <v>Não</v>
      </c>
      <c r="Y2363" t="str">
        <f t="shared" si="222"/>
        <v>Não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0</v>
      </c>
      <c r="K2364">
        <f>IFERROR(VLOOKUP(A2364,[2]Sheet1!$A:$I,7,FALSE),0)</f>
        <v>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Não</v>
      </c>
      <c r="W2364" t="str">
        <f t="shared" si="220"/>
        <v>Não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>
        <f>IFERROR(VLOOKUP(A2366,[3]Sheet1!$A:$G,2,FALSE),0)</f>
        <v>249042</v>
      </c>
      <c r="O2366">
        <f>IFERROR(VLOOKUP(A2366,[3]Sheet1!$A:$G,3,FALSE),0)</f>
        <v>412206</v>
      </c>
      <c r="P2366">
        <f>IFERROR(VLOOKUP(A2366,[3]Sheet1!$A:$G,4,FALSE),0)</f>
        <v>0</v>
      </c>
      <c r="Q2366">
        <f>IFERROR(VLOOKUP(A2366,[3]Sheet1!$A:$G,5,FALSE),0)</f>
        <v>0</v>
      </c>
      <c r="R2366">
        <f>IFERROR(VLOOKUP(A2366,[3]Sheet1!$A:$G,6,FALSE),0)</f>
        <v>0</v>
      </c>
      <c r="S2366">
        <f>IFERROR(VLOOKUP(A2366,[3]Sheet1!$A:$G,7,FALSE),0)</f>
        <v>0</v>
      </c>
      <c r="T2366" t="str">
        <f t="shared" si="217"/>
        <v>Sim</v>
      </c>
      <c r="U2366" t="str">
        <f t="shared" si="218"/>
        <v>Sim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0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Não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34580</v>
      </c>
      <c r="E2369">
        <f>IFERROR(VLOOKUP(A2369,[1]Monitoramento_Base_somente_disp!$A:$J,8,FALSE),0)</f>
        <v>4823159</v>
      </c>
      <c r="F2369">
        <f>IFERROR(VLOOKUP(A2369,[1]Monitoramento_Base_somente_disp!$A:$J,9,FALSE),0)</f>
        <v>0</v>
      </c>
      <c r="G2369">
        <f>IFERROR(VLOOKUP(A2369,[1]Monitoramento_Base_somente_disp!$A:$J,10,FALSE),0)</f>
        <v>0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Não</v>
      </c>
      <c r="Y2369" t="str">
        <f t="shared" si="222"/>
        <v>Não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349910715</v>
      </c>
      <c r="F2371">
        <f>IFERROR(VLOOKUP(A2371,[1]Monitoramento_Base_somente_disp!$A:$J,9,FALSE),0)</f>
        <v>0</v>
      </c>
      <c r="G2371">
        <f>IFERROR(VLOOKUP(A2371,[1]Monitoramento_Base_somente_disp!$A:$J,10,FALSE),0)</f>
        <v>0</v>
      </c>
      <c r="H2371">
        <f>IFERROR(VLOOKUP(A2371,[2]Sheet1!$A:$I,4,FALSE),0)</f>
        <v>309812</v>
      </c>
      <c r="I2371">
        <f>IFERROR(VLOOKUP(A2371,[2]Sheet1!$A:$I,5,FALSE),0)</f>
        <v>742014</v>
      </c>
      <c r="J2371">
        <f>IFERROR(VLOOKUP(A2371,[2]Sheet1!$A:$I,6,FALSE),0)</f>
        <v>0</v>
      </c>
      <c r="K2371">
        <f>IFERROR(VLOOKUP(A2371,[2]Sheet1!$A:$I,7,FALSE),0)</f>
        <v>0</v>
      </c>
      <c r="L2371">
        <f>IFERROR(VLOOKUP(A2371,[2]Sheet1!$A:$I,8,FALSE),0)</f>
        <v>0</v>
      </c>
      <c r="M2371">
        <f>IFERROR(VLOOKUP(A2371,[2]Sheet1!$A:$I,9,FALSE),0)</f>
        <v>0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Não</v>
      </c>
      <c r="W2371" t="str">
        <f t="shared" si="220"/>
        <v>Sim</v>
      </c>
      <c r="X2371" t="str">
        <f t="shared" si="221"/>
        <v>Não</v>
      </c>
      <c r="Y2371" t="str">
        <f t="shared" si="222"/>
        <v>Não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36675</v>
      </c>
      <c r="E2372">
        <f>IFERROR(VLOOKUP(A2372,[1]Monitoramento_Base_somente_disp!$A:$J,8,FALSE),0)</f>
        <v>89329335</v>
      </c>
      <c r="F2372">
        <f>IFERROR(VLOOKUP(A2372,[1]Monitoramento_Base_somente_disp!$A:$J,9,FALSE),0)</f>
        <v>0</v>
      </c>
      <c r="G2372">
        <f>IFERROR(VLOOKUP(A2372,[1]Monitoramento_Base_somente_disp!$A:$J,10,FALSE),0)</f>
        <v>0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>
        <f>IFERROR(VLOOKUP(A2372,[3]Sheet1!$A:$G,2,FALSE),0)</f>
        <v>0</v>
      </c>
      <c r="O2372">
        <f>IFERROR(VLOOKUP(A2372,[3]Sheet1!$A:$G,3,FALSE),0)</f>
        <v>1094008</v>
      </c>
      <c r="P2372">
        <f>IFERROR(VLOOKUP(A2372,[3]Sheet1!$A:$G,4,FALSE),0)</f>
        <v>0</v>
      </c>
      <c r="Q2372">
        <f>IFERROR(VLOOKUP(A2372,[3]Sheet1!$A:$G,5,FALSE),0)</f>
        <v>0</v>
      </c>
      <c r="R2372">
        <f>IFERROR(VLOOKUP(A2372,[3]Sheet1!$A:$G,6,FALSE),0)</f>
        <v>0</v>
      </c>
      <c r="S2372">
        <f>IFERROR(VLOOKUP(A2372,[3]Sheet1!$A:$G,7,FALSE),0)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Sim</v>
      </c>
      <c r="W2372" t="str">
        <f t="shared" si="220"/>
        <v>Sim</v>
      </c>
      <c r="X2372" t="str">
        <f t="shared" si="221"/>
        <v>Não</v>
      </c>
      <c r="Y2372" t="str">
        <f t="shared" si="222"/>
        <v>Não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39011</v>
      </c>
      <c r="E2375">
        <f>IFERROR(VLOOKUP(A2375,[1]Monitoramento_Base_somente_disp!$A:$J,8,FALSE),0)</f>
        <v>8441404</v>
      </c>
      <c r="F2375">
        <f>IFERROR(VLOOKUP(A2375,[1]Monitoramento_Base_somente_disp!$A:$J,9,FALSE),0)</f>
        <v>0</v>
      </c>
      <c r="G2375">
        <f>IFERROR(VLOOKUP(A2375,[1]Monitoramento_Base_somente_disp!$A:$J,10,FALSE),0)</f>
        <v>0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Não</v>
      </c>
      <c r="Y2375" t="str">
        <f t="shared" si="228"/>
        <v>Não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>
        <f>IFERROR(VLOOKUP(A2376,[3]Sheet1!$A:$G,2,FALSE),0)</f>
        <v>74991</v>
      </c>
      <c r="O2376">
        <f>IFERROR(VLOOKUP(A2376,[3]Sheet1!$A:$G,3,FALSE),0)</f>
        <v>908708</v>
      </c>
      <c r="P2376">
        <f>IFERROR(VLOOKUP(A2376,[3]Sheet1!$A:$G,4,FALSE),0)</f>
        <v>0</v>
      </c>
      <c r="Q2376">
        <f>IFERROR(VLOOKUP(A2376,[3]Sheet1!$A:$G,5,FALSE),0)</f>
        <v>0</v>
      </c>
      <c r="R2376">
        <f>IFERROR(VLOOKUP(A2376,[3]Sheet1!$A:$G,6,FALSE),0)</f>
        <v>0</v>
      </c>
      <c r="S2376">
        <f>IFERROR(VLOOKUP(A2376,[3]Sheet1!$A:$G,7,FALSE),0)</f>
        <v>0</v>
      </c>
      <c r="T2376" t="str">
        <f t="shared" si="223"/>
        <v>Sim</v>
      </c>
      <c r="U2376" t="str">
        <f t="shared" si="224"/>
        <v>Sim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2191185</v>
      </c>
      <c r="F2377">
        <f>IFERROR(VLOOKUP(A2377,[1]Monitoramento_Base_somente_disp!$A:$J,9,FALSE),0)</f>
        <v>0</v>
      </c>
      <c r="G2377">
        <f>IFERROR(VLOOKUP(A2377,[1]Monitoramento_Base_somente_disp!$A:$J,10,FALSE),0)</f>
        <v>0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>
        <f>IFERROR(VLOOKUP(A2377,[3]Sheet1!$A:$G,2,FALSE),0)</f>
        <v>91369</v>
      </c>
      <c r="O2377">
        <f>IFERROR(VLOOKUP(A2377,[3]Sheet1!$A:$G,3,FALSE),0)</f>
        <v>885188</v>
      </c>
      <c r="P2377">
        <f>IFERROR(VLOOKUP(A2377,[3]Sheet1!$A:$G,4,FALSE),0)</f>
        <v>0</v>
      </c>
      <c r="Q2377">
        <f>IFERROR(VLOOKUP(A2377,[3]Sheet1!$A:$G,5,FALSE),0)</f>
        <v>0</v>
      </c>
      <c r="R2377">
        <f>IFERROR(VLOOKUP(A2377,[3]Sheet1!$A:$G,6,FALSE),0)</f>
        <v>0</v>
      </c>
      <c r="S2377">
        <f>IFERROR(VLOOKUP(A2377,[3]Sheet1!$A:$G,7,FALSE),0)</f>
        <v>0</v>
      </c>
      <c r="T2377" t="str">
        <f t="shared" si="223"/>
        <v>Sim</v>
      </c>
      <c r="U2377" t="str">
        <f t="shared" si="224"/>
        <v>Sim</v>
      </c>
      <c r="V2377" t="str">
        <f t="shared" si="225"/>
        <v>Não</v>
      </c>
      <c r="W2377" t="str">
        <f t="shared" si="226"/>
        <v>Sim</v>
      </c>
      <c r="X2377" t="str">
        <f t="shared" si="227"/>
        <v>Não</v>
      </c>
      <c r="Y2377" t="str">
        <f t="shared" si="228"/>
        <v>Não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99990</v>
      </c>
      <c r="F2378">
        <f>IFERROR(VLOOKUP(A2378,[1]Monitoramento_Base_somente_disp!$A:$J,9,FALSE),0)</f>
        <v>0</v>
      </c>
      <c r="G2378">
        <f>IFERROR(VLOOKUP(A2378,[1]Monitoramento_Base_somente_disp!$A:$J,10,FALSE),0)</f>
        <v>0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0</v>
      </c>
      <c r="K2378">
        <f>IFERROR(VLOOKUP(A2378,[2]Sheet1!$A:$I,7,FALSE),0)</f>
        <v>0</v>
      </c>
      <c r="L2378">
        <f>IFERROR(VLOOKUP(A2378,[2]Sheet1!$A:$I,8,FALSE),0)</f>
        <v>0</v>
      </c>
      <c r="M2378">
        <f>IFERROR(VLOOKUP(A2378,[2]Sheet1!$A:$I,9,FALSE),0)</f>
        <v>0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Não</v>
      </c>
      <c r="W2378" t="str">
        <f t="shared" si="226"/>
        <v>Sim</v>
      </c>
      <c r="X2378" t="str">
        <f t="shared" si="227"/>
        <v>Não</v>
      </c>
      <c r="Y2378" t="str">
        <f t="shared" si="228"/>
        <v>Não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0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Não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534927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287820</v>
      </c>
      <c r="E2380">
        <f>IFERROR(VLOOKUP(A2380,[1]Monitoramento_Base_somente_disp!$A:$J,8,FALSE),0)</f>
        <v>57466484</v>
      </c>
      <c r="F2380">
        <f>IFERROR(VLOOKUP(A2380,[1]Monitoramento_Base_somente_disp!$A:$J,9,FALSE),0)</f>
        <v>0</v>
      </c>
      <c r="G2380">
        <f>IFERROR(VLOOKUP(A2380,[1]Monitoramento_Base_somente_disp!$A:$J,10,FALSE),0)</f>
        <v>0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Não</v>
      </c>
      <c r="Y2380" t="str">
        <f t="shared" si="228"/>
        <v>Não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2849160</v>
      </c>
      <c r="F2381">
        <f>IFERROR(VLOOKUP(A2381,[1]Monitoramento_Base_somente_disp!$A:$J,9,FALSE),0)</f>
        <v>0</v>
      </c>
      <c r="G2381">
        <f>IFERROR(VLOOKUP(A2381,[1]Monitoramento_Base_somente_disp!$A:$J,10,FALSE),0)</f>
        <v>0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Não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>
        <f>IFERROR(VLOOKUP(A2383,[3]Sheet1!$A:$G,2,FALSE),0)</f>
        <v>327482</v>
      </c>
      <c r="O2383">
        <f>IFERROR(VLOOKUP(A2383,[3]Sheet1!$A:$G,3,FALSE),0)</f>
        <v>1171664</v>
      </c>
      <c r="P2383">
        <f>IFERROR(VLOOKUP(A2383,[3]Sheet1!$A:$G,4,FALSE),0)</f>
        <v>0</v>
      </c>
      <c r="Q2383">
        <f>IFERROR(VLOOKUP(A2383,[3]Sheet1!$A:$G,5,FALSE),0)</f>
        <v>0</v>
      </c>
      <c r="R2383">
        <f>IFERROR(VLOOKUP(A2383,[3]Sheet1!$A:$G,6,FALSE),0)</f>
        <v>0</v>
      </c>
      <c r="S2383">
        <f>IFERROR(VLOOKUP(A2383,[3]Sheet1!$A:$G,7,FALSE),0)</f>
        <v>0</v>
      </c>
      <c r="T2383" t="str">
        <f t="shared" si="223"/>
        <v>Sim</v>
      </c>
      <c r="U2383" t="str">
        <f t="shared" si="224"/>
        <v>Sim</v>
      </c>
      <c r="V2383" t="str">
        <f t="shared" si="225"/>
        <v>Não</v>
      </c>
      <c r="W2383" t="str">
        <f t="shared" si="226"/>
        <v>Não</v>
      </c>
      <c r="X2383" t="str">
        <f t="shared" si="227"/>
        <v>Não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111184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36513</v>
      </c>
      <c r="E2385">
        <f>IFERROR(VLOOKUP(A2385,[1]Monitoramento_Base_somente_disp!$A:$J,8,FALSE),0)</f>
        <v>6814437</v>
      </c>
      <c r="F2385">
        <f>IFERROR(VLOOKUP(A2385,[1]Monitoramento_Base_somente_disp!$A:$J,9,FALSE),0)</f>
        <v>0</v>
      </c>
      <c r="G2385">
        <f>IFERROR(VLOOKUP(A2385,[1]Monitoramento_Base_somente_disp!$A:$J,10,FALSE),0)</f>
        <v>0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Não</v>
      </c>
      <c r="Y2385" t="str">
        <f t="shared" si="228"/>
        <v>Não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0</v>
      </c>
      <c r="K2386">
        <f>IFERROR(VLOOKUP(A2386,[2]Sheet1!$A:$I,7,FALSE),0)</f>
        <v>0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Não</v>
      </c>
      <c r="W2386" t="str">
        <f t="shared" si="226"/>
        <v>Não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91037640</v>
      </c>
      <c r="F2388">
        <f>IFERROR(VLOOKUP(A2388,[1]Monitoramento_Base_somente_disp!$A:$J,9,FALSE),0)</f>
        <v>0</v>
      </c>
      <c r="G2388">
        <f>IFERROR(VLOOKUP(A2388,[1]Monitoramento_Base_somente_disp!$A:$J,10,FALSE),0)</f>
        <v>0</v>
      </c>
      <c r="H2388">
        <f>IFERROR(VLOOKUP(A2388,[2]Sheet1!$A:$I,4,FALSE),0)</f>
        <v>294218</v>
      </c>
      <c r="I2388">
        <f>IFERROR(VLOOKUP(A2388,[2]Sheet1!$A:$I,5,FALSE),0)</f>
        <v>5534177</v>
      </c>
      <c r="J2388">
        <f>IFERROR(VLOOKUP(A2388,[2]Sheet1!$A:$I,6,FALSE),0)</f>
        <v>0</v>
      </c>
      <c r="K2388">
        <f>IFERROR(VLOOKUP(A2388,[2]Sheet1!$A:$I,7,FALSE),0)</f>
        <v>0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Não</v>
      </c>
      <c r="W2388" t="str">
        <f t="shared" si="226"/>
        <v>Sim</v>
      </c>
      <c r="X2388" t="str">
        <f t="shared" si="227"/>
        <v>Não</v>
      </c>
      <c r="Y2388" t="str">
        <f t="shared" si="228"/>
        <v>Não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2755741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0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Sim</v>
      </c>
      <c r="U2390" t="str">
        <f t="shared" si="224"/>
        <v>Sim</v>
      </c>
      <c r="V2390" t="str">
        <f t="shared" si="225"/>
        <v>Não</v>
      </c>
      <c r="W2390" t="str">
        <f t="shared" si="226"/>
        <v>Não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416619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225711</v>
      </c>
      <c r="E2392">
        <f>IFERROR(VLOOKUP(A2392,[1]Monitoramento_Base_somente_disp!$A:$J,8,FALSE),0)</f>
        <v>15994566</v>
      </c>
      <c r="F2392">
        <f>IFERROR(VLOOKUP(A2392,[1]Monitoramento_Base_somente_disp!$A:$J,9,FALSE),0)</f>
        <v>0</v>
      </c>
      <c r="G2392">
        <f>IFERROR(VLOOKUP(A2392,[1]Monitoramento_Base_somente_disp!$A:$J,10,FALSE),0)</f>
        <v>0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Não</v>
      </c>
      <c r="Y2392" t="str">
        <f t="shared" si="228"/>
        <v>Não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>
        <f>IFERROR(VLOOKUP(A2393,[3]Sheet1!$A:$G,2,FALSE),0)</f>
        <v>5285</v>
      </c>
      <c r="O2393">
        <f>IFERROR(VLOOKUP(A2393,[3]Sheet1!$A:$G,3,FALSE),0)</f>
        <v>7294752</v>
      </c>
      <c r="P2393">
        <f>IFERROR(VLOOKUP(A2393,[3]Sheet1!$A:$G,4,FALSE),0)</f>
        <v>0</v>
      </c>
      <c r="Q2393">
        <f>IFERROR(VLOOKUP(A2393,[3]Sheet1!$A:$G,5,FALSE),0)</f>
        <v>0</v>
      </c>
      <c r="R2393">
        <f>IFERROR(VLOOKUP(A2393,[3]Sheet1!$A:$G,6,FALSE),0)</f>
        <v>0</v>
      </c>
      <c r="S2393">
        <f>IFERROR(VLOOKUP(A2393,[3]Sheet1!$A:$G,7,FALSE),0)</f>
        <v>0</v>
      </c>
      <c r="T2393" t="str">
        <f t="shared" si="223"/>
        <v>Sim</v>
      </c>
      <c r="U2393" t="str">
        <f t="shared" si="224"/>
        <v>Sim</v>
      </c>
      <c r="V2393" t="str">
        <f t="shared" si="225"/>
        <v>Não</v>
      </c>
      <c r="W2393" t="str">
        <f t="shared" si="226"/>
        <v>Não</v>
      </c>
      <c r="X2393" t="str">
        <f t="shared" si="227"/>
        <v>Não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>
        <f>IFERROR(VLOOKUP(A2394,[3]Sheet1!$A:$G,2,FALSE),0)</f>
        <v>71411</v>
      </c>
      <c r="O2394">
        <f>IFERROR(VLOOKUP(A2394,[3]Sheet1!$A:$G,3,FALSE),0)</f>
        <v>885831</v>
      </c>
      <c r="P2394">
        <f>IFERROR(VLOOKUP(A2394,[3]Sheet1!$A:$G,4,FALSE),0)</f>
        <v>0</v>
      </c>
      <c r="Q2394">
        <f>IFERROR(VLOOKUP(A2394,[3]Sheet1!$A:$G,5,FALSE),0)</f>
        <v>0</v>
      </c>
      <c r="R2394">
        <f>IFERROR(VLOOKUP(A2394,[3]Sheet1!$A:$G,6,FALSE),0)</f>
        <v>0</v>
      </c>
      <c r="S2394">
        <f>IFERROR(VLOOKUP(A2394,[3]Sheet1!$A:$G,7,FALSE),0)</f>
        <v>0</v>
      </c>
      <c r="T2394" t="str">
        <f t="shared" si="223"/>
        <v>Sim</v>
      </c>
      <c r="U2394" t="str">
        <f t="shared" si="224"/>
        <v>Sim</v>
      </c>
      <c r="V2394" t="str">
        <f t="shared" si="225"/>
        <v>Não</v>
      </c>
      <c r="W2394" t="str">
        <f t="shared" si="226"/>
        <v>Não</v>
      </c>
      <c r="X2394" t="str">
        <f t="shared" si="227"/>
        <v>Não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54339135</v>
      </c>
      <c r="F2395">
        <f>IFERROR(VLOOKUP(A2395,[1]Monitoramento_Base_somente_disp!$A:$J,9,FALSE),0)</f>
        <v>0</v>
      </c>
      <c r="G2395">
        <f>IFERROR(VLOOKUP(A2395,[1]Monitoramento_Base_somente_disp!$A:$J,10,FALSE),0)</f>
        <v>0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Não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160786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70081</v>
      </c>
      <c r="E2397">
        <f>IFERROR(VLOOKUP(A2397,[1]Monitoramento_Base_somente_disp!$A:$J,8,FALSE),0)</f>
        <v>70182261</v>
      </c>
      <c r="F2397">
        <f>IFERROR(VLOOKUP(A2397,[1]Monitoramento_Base_somente_disp!$A:$J,9,FALSE),0)</f>
        <v>0</v>
      </c>
      <c r="G2397">
        <f>IFERROR(VLOOKUP(A2397,[1]Monitoramento_Base_somente_disp!$A:$J,10,FALSE),0)</f>
        <v>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Não</v>
      </c>
      <c r="Y2397" t="str">
        <f t="shared" si="228"/>
        <v>Não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0</v>
      </c>
      <c r="K2398">
        <f>IFERROR(VLOOKUP(A2398,[2]Sheet1!$A:$I,7,FALSE),0)</f>
        <v>0</v>
      </c>
      <c r="L2398">
        <f>IFERROR(VLOOKUP(A2398,[2]Sheet1!$A:$I,8,FALSE),0)</f>
        <v>0</v>
      </c>
      <c r="M2398">
        <f>IFERROR(VLOOKUP(A2398,[2]Sheet1!$A:$I,9,FALSE),0)</f>
        <v>0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Não</v>
      </c>
      <c r="W2398" t="str">
        <f t="shared" si="226"/>
        <v>Não</v>
      </c>
      <c r="X2398" t="str">
        <f t="shared" si="227"/>
        <v>Não</v>
      </c>
      <c r="Y2398" t="str">
        <f t="shared" si="228"/>
        <v>Não</v>
      </c>
    </row>
    <row r="2399" spans="1:25" x14ac:dyDescent="0.25">
      <c r="A2399" s="5">
        <v>352610</v>
      </c>
      <c r="B2399">
        <f>IFERROR(VLOOKUP(A2399,[1]Monitoramento_Base_somente_disp!$A:$J,5,FALSE),0)</f>
        <v>401825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236645</v>
      </c>
      <c r="E2399">
        <f>IFERROR(VLOOKUP(A2399,[1]Monitoramento_Base_somente_disp!$A:$J,8,FALSE),0)</f>
        <v>38319253</v>
      </c>
      <c r="F2399">
        <f>IFERROR(VLOOKUP(A2399,[1]Monitoramento_Base_somente_disp!$A:$J,9,FALSE),0)</f>
        <v>0</v>
      </c>
      <c r="G2399">
        <f>IFERROR(VLOOKUP(A2399,[1]Monitoramento_Base_somente_disp!$A:$J,10,FALSE),0)</f>
        <v>0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Não</v>
      </c>
      <c r="Y2399" t="str">
        <f t="shared" si="228"/>
        <v>Não</v>
      </c>
    </row>
    <row r="2400" spans="1:25" x14ac:dyDescent="0.25">
      <c r="A2400" s="5">
        <v>352620</v>
      </c>
      <c r="B2400">
        <f>IFERROR(VLOOKUP(A2400,[1]Monitoramento_Base_somente_disp!$A:$J,5,FALSE),0)</f>
        <v>260216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153933</v>
      </c>
      <c r="E2400">
        <f>IFERROR(VLOOKUP(A2400,[1]Monitoramento_Base_somente_disp!$A:$J,8,FALSE),0)</f>
        <v>21114589</v>
      </c>
      <c r="F2400">
        <f>IFERROR(VLOOKUP(A2400,[1]Monitoramento_Base_somente_disp!$A:$J,9,FALSE),0)</f>
        <v>0</v>
      </c>
      <c r="G2400">
        <f>IFERROR(VLOOKUP(A2400,[1]Monitoramento_Base_somente_disp!$A:$J,10,FALSE),0)</f>
        <v>0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Não</v>
      </c>
      <c r="Y2400" t="str">
        <f t="shared" si="228"/>
        <v>Não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54905</v>
      </c>
      <c r="E2401">
        <f>IFERROR(VLOOKUP(A2401,[1]Monitoramento_Base_somente_disp!$A:$J,8,FALSE),0)</f>
        <v>11649451</v>
      </c>
      <c r="F2401">
        <f>IFERROR(VLOOKUP(A2401,[1]Monitoramento_Base_somente_disp!$A:$J,9,FALSE),0)</f>
        <v>0</v>
      </c>
      <c r="G2401">
        <f>IFERROR(VLOOKUP(A2401,[1]Monitoramento_Base_somente_disp!$A:$J,10,FALSE),0)</f>
        <v>0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Não</v>
      </c>
      <c r="Y2401" t="str">
        <f t="shared" si="228"/>
        <v>Não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1635225</v>
      </c>
      <c r="F2403">
        <f>IFERROR(VLOOKUP(A2403,[1]Monitoramento_Base_somente_disp!$A:$J,9,FALSE),0)</f>
        <v>0</v>
      </c>
      <c r="G2403">
        <f>IFERROR(VLOOKUP(A2403,[1]Monitoramento_Base_somente_disp!$A:$J,10,FALSE),0)</f>
        <v>0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0</v>
      </c>
      <c r="K2403">
        <f>IFERROR(VLOOKUP(A2403,[2]Sheet1!$A:$I,7,FALSE),0)</f>
        <v>0</v>
      </c>
      <c r="L2403">
        <f>IFERROR(VLOOKUP(A2403,[2]Sheet1!$A:$I,8,FALSE),0)</f>
        <v>0</v>
      </c>
      <c r="M2403">
        <f>IFERROR(VLOOKUP(A2403,[2]Sheet1!$A:$I,9,FALSE),0)</f>
        <v>0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Não</v>
      </c>
      <c r="W2403" t="str">
        <f t="shared" si="226"/>
        <v>Sim</v>
      </c>
      <c r="X2403" t="str">
        <f t="shared" si="227"/>
        <v>Não</v>
      </c>
      <c r="Y2403" t="str">
        <f t="shared" si="228"/>
        <v>Não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>
        <f>IFERROR(VLOOKUP(A2404,[3]Sheet1!$A:$G,2,FALSE),0)</f>
        <v>742566</v>
      </c>
      <c r="O2404">
        <f>IFERROR(VLOOKUP(A2404,[3]Sheet1!$A:$G,3,FALSE),0)</f>
        <v>3000054</v>
      </c>
      <c r="P2404">
        <f>IFERROR(VLOOKUP(A2404,[3]Sheet1!$A:$G,4,FALSE),0)</f>
        <v>0</v>
      </c>
      <c r="Q2404">
        <f>IFERROR(VLOOKUP(A2404,[3]Sheet1!$A:$G,5,FALSE),0)</f>
        <v>0</v>
      </c>
      <c r="R2404">
        <f>IFERROR(VLOOKUP(A2404,[3]Sheet1!$A:$G,6,FALSE),0)</f>
        <v>0</v>
      </c>
      <c r="S2404">
        <f>IFERROR(VLOOKUP(A2404,[3]Sheet1!$A:$G,7,FALSE),0)</f>
        <v>0</v>
      </c>
      <c r="T2404" t="str">
        <f t="shared" si="223"/>
        <v>Sim</v>
      </c>
      <c r="U2404" t="str">
        <f t="shared" si="224"/>
        <v>Sim</v>
      </c>
      <c r="V2404" t="str">
        <f t="shared" si="225"/>
        <v>Não</v>
      </c>
      <c r="W2404" t="str">
        <f t="shared" si="226"/>
        <v>Não</v>
      </c>
      <c r="X2404" t="str">
        <f t="shared" si="227"/>
        <v>Não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418480</v>
      </c>
      <c r="E2406">
        <f>IFERROR(VLOOKUP(A2406,[1]Monitoramento_Base_somente_disp!$A:$J,8,FALSE),0)</f>
        <v>99571553</v>
      </c>
      <c r="F2406">
        <f>IFERROR(VLOOKUP(A2406,[1]Monitoramento_Base_somente_disp!$A:$J,9,FALSE),0)</f>
        <v>0</v>
      </c>
      <c r="G2406">
        <f>IFERROR(VLOOKUP(A2406,[1]Monitoramento_Base_somente_disp!$A:$J,10,FALSE),0)</f>
        <v>0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Não</v>
      </c>
      <c r="Y2406" t="str">
        <f t="shared" si="228"/>
        <v>Não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>
        <f>IFERROR(VLOOKUP(A2408,[3]Sheet1!$A:$G,2,FALSE),0)</f>
        <v>34934</v>
      </c>
      <c r="O2408">
        <f>IFERROR(VLOOKUP(A2408,[3]Sheet1!$A:$G,3,FALSE),0)</f>
        <v>198123</v>
      </c>
      <c r="P2408">
        <f>IFERROR(VLOOKUP(A2408,[3]Sheet1!$A:$G,4,FALSE),0)</f>
        <v>0</v>
      </c>
      <c r="Q2408">
        <f>IFERROR(VLOOKUP(A2408,[3]Sheet1!$A:$G,5,FALSE),0)</f>
        <v>0</v>
      </c>
      <c r="R2408">
        <f>IFERROR(VLOOKUP(A2408,[3]Sheet1!$A:$G,6,FALSE),0)</f>
        <v>0</v>
      </c>
      <c r="S2408">
        <f>IFERROR(VLOOKUP(A2408,[3]Sheet1!$A:$G,7,FALSE),0)</f>
        <v>0</v>
      </c>
      <c r="T2408" t="str">
        <f t="shared" si="223"/>
        <v>Sim</v>
      </c>
      <c r="U2408" t="str">
        <f t="shared" si="224"/>
        <v>Sim</v>
      </c>
      <c r="V2408" t="str">
        <f t="shared" si="225"/>
        <v>Não</v>
      </c>
      <c r="W2408" t="str">
        <f t="shared" si="226"/>
        <v>Não</v>
      </c>
      <c r="X2408" t="str">
        <f t="shared" si="227"/>
        <v>Não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10545240</v>
      </c>
      <c r="F2409">
        <f>IFERROR(VLOOKUP(A2409,[1]Monitoramento_Base_somente_disp!$A:$J,9,FALSE),0)</f>
        <v>0</v>
      </c>
      <c r="G2409">
        <f>IFERROR(VLOOKUP(A2409,[1]Monitoramento_Base_somente_disp!$A:$J,10,FALSE),0)</f>
        <v>0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Não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26200</v>
      </c>
      <c r="E2410">
        <f>IFERROR(VLOOKUP(A2410,[1]Monitoramento_Base_somente_disp!$A:$J,8,FALSE),0)</f>
        <v>7883368</v>
      </c>
      <c r="F2410">
        <f>IFERROR(VLOOKUP(A2410,[1]Monitoramento_Base_somente_disp!$A:$J,9,FALSE),0)</f>
        <v>0</v>
      </c>
      <c r="G2410">
        <f>IFERROR(VLOOKUP(A2410,[1]Monitoramento_Base_somente_disp!$A:$J,10,FALSE),0)</f>
        <v>0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Não</v>
      </c>
      <c r="Y2410" t="str">
        <f t="shared" si="228"/>
        <v>Não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15178</v>
      </c>
      <c r="E2412">
        <f>IFERROR(VLOOKUP(A2412,[1]Monitoramento_Base_somente_disp!$A:$J,8,FALSE),0)</f>
        <v>50140979</v>
      </c>
      <c r="F2412">
        <f>IFERROR(VLOOKUP(A2412,[1]Monitoramento_Base_somente_disp!$A:$J,9,FALSE),0)</f>
        <v>0</v>
      </c>
      <c r="G2412">
        <f>IFERROR(VLOOKUP(A2412,[1]Monitoramento_Base_somente_disp!$A:$J,10,FALSE),0)</f>
        <v>0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Não</v>
      </c>
      <c r="Y2412" t="str">
        <f t="shared" si="228"/>
        <v>Não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0</v>
      </c>
      <c r="K2414">
        <f>IFERROR(VLOOKUP(A2414,[2]Sheet1!$A:$I,7,FALSE),0)</f>
        <v>0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>
        <f>IFERROR(VLOOKUP(A2416,[3]Sheet1!$A:$G,2,FALSE),0)</f>
        <v>19917</v>
      </c>
      <c r="O2416">
        <f>IFERROR(VLOOKUP(A2416,[3]Sheet1!$A:$G,3,FALSE),0)</f>
        <v>87081</v>
      </c>
      <c r="P2416">
        <f>IFERROR(VLOOKUP(A2416,[3]Sheet1!$A:$G,4,FALSE),0)</f>
        <v>0</v>
      </c>
      <c r="Q2416">
        <f>IFERROR(VLOOKUP(A2416,[3]Sheet1!$A:$G,5,FALSE),0)</f>
        <v>0</v>
      </c>
      <c r="R2416">
        <f>IFERROR(VLOOKUP(A2416,[3]Sheet1!$A:$G,6,FALSE),0)</f>
        <v>0</v>
      </c>
      <c r="S2416">
        <f>IFERROR(VLOOKUP(A2416,[3]Sheet1!$A:$G,7,FALSE),0)</f>
        <v>0</v>
      </c>
      <c r="T2416" t="str">
        <f t="shared" si="223"/>
        <v>Sim</v>
      </c>
      <c r="U2416" t="str">
        <f t="shared" si="224"/>
        <v>Sim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12473145</v>
      </c>
      <c r="F2418">
        <f>IFERROR(VLOOKUP(A2418,[1]Monitoramento_Base_somente_disp!$A:$J,9,FALSE),0)</f>
        <v>0</v>
      </c>
      <c r="G2418">
        <f>IFERROR(VLOOKUP(A2418,[1]Monitoramento_Base_somente_disp!$A:$J,10,FALSE),0)</f>
        <v>0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>
        <f>IFERROR(VLOOKUP(A2418,[3]Sheet1!$A:$G,2,FALSE),0)</f>
        <v>4844228</v>
      </c>
      <c r="O2418">
        <f>IFERROR(VLOOKUP(A2418,[3]Sheet1!$A:$G,3,FALSE),0)</f>
        <v>3601441</v>
      </c>
      <c r="P2418">
        <f>IFERROR(VLOOKUP(A2418,[3]Sheet1!$A:$G,4,FALSE),0)</f>
        <v>0</v>
      </c>
      <c r="Q2418">
        <f>IFERROR(VLOOKUP(A2418,[3]Sheet1!$A:$G,5,FALSE),0)</f>
        <v>0</v>
      </c>
      <c r="R2418">
        <f>IFERROR(VLOOKUP(A2418,[3]Sheet1!$A:$G,6,FALSE),0)</f>
        <v>0</v>
      </c>
      <c r="S2418">
        <f>IFERROR(VLOOKUP(A2418,[3]Sheet1!$A:$G,7,FALSE),0)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Sim</v>
      </c>
      <c r="X2418" t="str">
        <f t="shared" si="227"/>
        <v>Não</v>
      </c>
      <c r="Y2418" t="str">
        <f t="shared" si="228"/>
        <v>Não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>
        <f>IFERROR(VLOOKUP(A2419,[3]Sheet1!$A:$G,2,FALSE),0)</f>
        <v>0</v>
      </c>
      <c r="O2419">
        <f>IFERROR(VLOOKUP(A2419,[3]Sheet1!$A:$G,3,FALSE),0)</f>
        <v>0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>
        <f>IFERROR(VLOOKUP(A2420,[3]Sheet1!$A:$G,2,FALSE),0)</f>
        <v>27378</v>
      </c>
      <c r="O2420">
        <f>IFERROR(VLOOKUP(A2420,[3]Sheet1!$A:$G,3,FALSE),0)</f>
        <v>71357</v>
      </c>
      <c r="P2420">
        <f>IFERROR(VLOOKUP(A2420,[3]Sheet1!$A:$G,4,FALSE),0)</f>
        <v>0</v>
      </c>
      <c r="Q2420">
        <f>IFERROR(VLOOKUP(A2420,[3]Sheet1!$A:$G,5,FALSE),0)</f>
        <v>0</v>
      </c>
      <c r="R2420">
        <f>IFERROR(VLOOKUP(A2420,[3]Sheet1!$A:$G,6,FALSE),0)</f>
        <v>0</v>
      </c>
      <c r="S2420">
        <f>IFERROR(VLOOKUP(A2420,[3]Sheet1!$A:$G,7,FALSE),0)</f>
        <v>0</v>
      </c>
      <c r="T2420" t="str">
        <f t="shared" si="223"/>
        <v>Sim</v>
      </c>
      <c r="U2420" t="str">
        <f t="shared" si="224"/>
        <v>Sim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99572</v>
      </c>
      <c r="E2421">
        <f>IFERROR(VLOOKUP(A2421,[1]Monitoramento_Base_somente_disp!$A:$J,8,FALSE),0)</f>
        <v>24448184</v>
      </c>
      <c r="F2421">
        <f>IFERROR(VLOOKUP(A2421,[1]Monitoramento_Base_somente_disp!$A:$J,9,FALSE),0)</f>
        <v>0</v>
      </c>
      <c r="G2421">
        <f>IFERROR(VLOOKUP(A2421,[1]Monitoramento_Base_somente_disp!$A:$J,10,FALSE),0)</f>
        <v>0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Não</v>
      </c>
      <c r="Y2421" t="str">
        <f t="shared" si="228"/>
        <v>Não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93647</v>
      </c>
      <c r="E2423">
        <f>IFERROR(VLOOKUP(A2423,[1]Monitoramento_Base_somente_disp!$A:$J,8,FALSE),0)</f>
        <v>14164048</v>
      </c>
      <c r="F2423">
        <f>IFERROR(VLOOKUP(A2423,[1]Monitoramento_Base_somente_disp!$A:$J,9,FALSE),0)</f>
        <v>0</v>
      </c>
      <c r="G2423">
        <f>IFERROR(VLOOKUP(A2423,[1]Monitoramento_Base_somente_disp!$A:$J,10,FALSE),0)</f>
        <v>0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Não</v>
      </c>
      <c r="Y2423" t="str">
        <f t="shared" si="228"/>
        <v>Não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>
        <f>IFERROR(VLOOKUP(A2424,[3]Sheet1!$A:$G,2,FALSE),0)</f>
        <v>368475</v>
      </c>
      <c r="O2424">
        <f>IFERROR(VLOOKUP(A2424,[3]Sheet1!$A:$G,3,FALSE),0)</f>
        <v>1512040</v>
      </c>
      <c r="P2424">
        <f>IFERROR(VLOOKUP(A2424,[3]Sheet1!$A:$G,4,FALSE),0)</f>
        <v>0</v>
      </c>
      <c r="Q2424">
        <f>IFERROR(VLOOKUP(A2424,[3]Sheet1!$A:$G,5,FALSE),0)</f>
        <v>0</v>
      </c>
      <c r="R2424">
        <f>IFERROR(VLOOKUP(A2424,[3]Sheet1!$A:$G,6,FALSE),0)</f>
        <v>0</v>
      </c>
      <c r="S2424">
        <f>IFERROR(VLOOKUP(A2424,[3]Sheet1!$A:$G,7,FALSE),0)</f>
        <v>0</v>
      </c>
      <c r="T2424" t="str">
        <f t="shared" si="223"/>
        <v>Sim</v>
      </c>
      <c r="U2424" t="str">
        <f t="shared" si="224"/>
        <v>Sim</v>
      </c>
      <c r="V2424" t="str">
        <f t="shared" si="225"/>
        <v>Não</v>
      </c>
      <c r="W2424" t="str">
        <f t="shared" si="226"/>
        <v>Não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54830940</v>
      </c>
      <c r="F2425">
        <f>IFERROR(VLOOKUP(A2425,[1]Monitoramento_Base_somente_disp!$A:$J,9,FALSE),0)</f>
        <v>0</v>
      </c>
      <c r="G2425">
        <f>IFERROR(VLOOKUP(A2425,[1]Monitoramento_Base_somente_disp!$A:$J,10,FALSE),0)</f>
        <v>0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0</v>
      </c>
      <c r="K2425">
        <f>IFERROR(VLOOKUP(A2425,[2]Sheet1!$A:$I,7,FALSE),0)</f>
        <v>0</v>
      </c>
      <c r="L2425">
        <f>IFERROR(VLOOKUP(A2425,[2]Sheet1!$A:$I,8,FALSE),0)</f>
        <v>0</v>
      </c>
      <c r="M2425">
        <f>IFERROR(VLOOKUP(A2425,[2]Sheet1!$A:$I,9,FALSE),0)</f>
        <v>0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Não</v>
      </c>
      <c r="W2425" t="str">
        <f t="shared" si="226"/>
        <v>Sim</v>
      </c>
      <c r="X2425" t="str">
        <f t="shared" si="227"/>
        <v>Não</v>
      </c>
      <c r="Y2425" t="str">
        <f t="shared" si="228"/>
        <v>Não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0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Não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10100145</v>
      </c>
      <c r="F2428">
        <f>IFERROR(VLOOKUP(A2428,[1]Monitoramento_Base_somente_disp!$A:$J,9,FALSE),0)</f>
        <v>0</v>
      </c>
      <c r="G2428">
        <f>IFERROR(VLOOKUP(A2428,[1]Monitoramento_Base_somente_disp!$A:$J,10,FALSE),0)</f>
        <v>0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0</v>
      </c>
      <c r="K2428">
        <f>IFERROR(VLOOKUP(A2428,[2]Sheet1!$A:$I,7,FALSE),0)</f>
        <v>0</v>
      </c>
      <c r="L2428">
        <f>IFERROR(VLOOKUP(A2428,[2]Sheet1!$A:$I,8,FALSE),0)</f>
        <v>0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Não</v>
      </c>
      <c r="W2428" t="str">
        <f t="shared" si="226"/>
        <v>Sim</v>
      </c>
      <c r="X2428" t="str">
        <f t="shared" si="227"/>
        <v>Não</v>
      </c>
      <c r="Y2428" t="str">
        <f t="shared" si="228"/>
        <v>Não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7757700</v>
      </c>
      <c r="F2431">
        <f>IFERROR(VLOOKUP(A2431,[1]Monitoramento_Base_somente_disp!$A:$J,9,FALSE),0)</f>
        <v>0</v>
      </c>
      <c r="G2431">
        <f>IFERROR(VLOOKUP(A2431,[1]Monitoramento_Base_somente_disp!$A:$J,10,FALSE),0)</f>
        <v>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>
        <f>IFERROR(VLOOKUP(A2431,[3]Sheet1!$A:$G,2,FALSE),0)</f>
        <v>413397</v>
      </c>
      <c r="O2431">
        <f>IFERROR(VLOOKUP(A2431,[3]Sheet1!$A:$G,3,FALSE),0)</f>
        <v>5020052</v>
      </c>
      <c r="P2431">
        <f>IFERROR(VLOOKUP(A2431,[3]Sheet1!$A:$G,4,FALSE),0)</f>
        <v>0</v>
      </c>
      <c r="Q2431">
        <f>IFERROR(VLOOKUP(A2431,[3]Sheet1!$A:$G,5,FALSE),0)</f>
        <v>0</v>
      </c>
      <c r="R2431">
        <f>IFERROR(VLOOKUP(A2431,[3]Sheet1!$A:$G,6,FALSE),0)</f>
        <v>0</v>
      </c>
      <c r="S2431">
        <f>IFERROR(VLOOKUP(A2431,[3]Sheet1!$A:$G,7,FALSE),0)</f>
        <v>0</v>
      </c>
      <c r="T2431" t="str">
        <f t="shared" si="223"/>
        <v>Sim</v>
      </c>
      <c r="U2431" t="str">
        <f t="shared" si="224"/>
        <v>Sim</v>
      </c>
      <c r="V2431" t="str">
        <f t="shared" si="225"/>
        <v>Não</v>
      </c>
      <c r="W2431" t="str">
        <f t="shared" si="226"/>
        <v>Sim</v>
      </c>
      <c r="X2431" t="str">
        <f t="shared" si="227"/>
        <v>Não</v>
      </c>
      <c r="Y2431" t="str">
        <f t="shared" si="228"/>
        <v>Não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>
        <f>IFERROR(VLOOKUP(A2433,[3]Sheet1!$A:$G,2,FALSE),0)</f>
        <v>72210</v>
      </c>
      <c r="O2433">
        <f>IFERROR(VLOOKUP(A2433,[3]Sheet1!$A:$G,3,FALSE),0)</f>
        <v>228733</v>
      </c>
      <c r="P2433">
        <f>IFERROR(VLOOKUP(A2433,[3]Sheet1!$A:$G,4,FALSE),0)</f>
        <v>0</v>
      </c>
      <c r="Q2433">
        <f>IFERROR(VLOOKUP(A2433,[3]Sheet1!$A:$G,5,FALSE),0)</f>
        <v>0</v>
      </c>
      <c r="R2433">
        <f>IFERROR(VLOOKUP(A2433,[3]Sheet1!$A:$G,6,FALSE),0)</f>
        <v>0</v>
      </c>
      <c r="S2433">
        <f>IFERROR(VLOOKUP(A2433,[3]Sheet1!$A:$G,7,FALSE),0)</f>
        <v>0</v>
      </c>
      <c r="T2433" t="str">
        <f t="shared" si="223"/>
        <v>Sim</v>
      </c>
      <c r="U2433" t="str">
        <f t="shared" si="224"/>
        <v>Sim</v>
      </c>
      <c r="V2433" t="str">
        <f t="shared" si="225"/>
        <v>Não</v>
      </c>
      <c r="W2433" t="str">
        <f t="shared" si="226"/>
        <v>Não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23122</v>
      </c>
      <c r="E2434">
        <f>IFERROR(VLOOKUP(A2434,[1]Monitoramento_Base_somente_disp!$A:$J,8,FALSE),0)</f>
        <v>4555823</v>
      </c>
      <c r="F2434">
        <f>IFERROR(VLOOKUP(A2434,[1]Monitoramento_Base_somente_disp!$A:$J,9,FALSE),0)</f>
        <v>0</v>
      </c>
      <c r="G2434">
        <f>IFERROR(VLOOKUP(A2434,[1]Monitoramento_Base_somente_disp!$A:$J,10,FALSE),0)</f>
        <v>0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Não</v>
      </c>
      <c r="Y2434" t="str">
        <f t="shared" si="228"/>
        <v>Não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26468</v>
      </c>
      <c r="E2436">
        <f>IFERROR(VLOOKUP(A2436,[1]Monitoramento_Base_somente_disp!$A:$J,8,FALSE),0)</f>
        <v>16189886</v>
      </c>
      <c r="F2436">
        <f>IFERROR(VLOOKUP(A2436,[1]Monitoramento_Base_somente_disp!$A:$J,9,FALSE),0)</f>
        <v>0</v>
      </c>
      <c r="G2436">
        <f>IFERROR(VLOOKUP(A2436,[1]Monitoramento_Base_somente_disp!$A:$J,10,FALSE),0)</f>
        <v>0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Não</v>
      </c>
      <c r="Y2436" t="str">
        <f t="shared" si="228"/>
        <v>Não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6056070</v>
      </c>
      <c r="F2437">
        <f>IFERROR(VLOOKUP(A2437,[1]Monitoramento_Base_somente_disp!$A:$J,9,FALSE),0)</f>
        <v>0</v>
      </c>
      <c r="G2437">
        <f>IFERROR(VLOOKUP(A2437,[1]Monitoramento_Base_somente_disp!$A:$J,10,FALSE),0)</f>
        <v>0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0</v>
      </c>
      <c r="K2437">
        <f>IFERROR(VLOOKUP(A2437,[2]Sheet1!$A:$I,7,FALSE),0)</f>
        <v>0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Sim</v>
      </c>
      <c r="X2437" t="str">
        <f t="shared" si="227"/>
        <v>Não</v>
      </c>
      <c r="Y2437" t="str">
        <f t="shared" si="228"/>
        <v>Não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112957381</v>
      </c>
      <c r="F2438">
        <f>IFERROR(VLOOKUP(A2438,[1]Monitoramento_Base_somente_disp!$A:$J,9,FALSE),0)</f>
        <v>0</v>
      </c>
      <c r="G2438">
        <f>IFERROR(VLOOKUP(A2438,[1]Monitoramento_Base_somente_disp!$A:$J,10,FALSE),0)</f>
        <v>0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Não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48999</v>
      </c>
      <c r="E2439">
        <f>IFERROR(VLOOKUP(A2439,[1]Monitoramento_Base_somente_disp!$A:$J,8,FALSE),0)</f>
        <v>4907919</v>
      </c>
      <c r="F2439">
        <f>IFERROR(VLOOKUP(A2439,[1]Monitoramento_Base_somente_disp!$A:$J,9,FALSE),0)</f>
        <v>0</v>
      </c>
      <c r="G2439">
        <f>IFERROR(VLOOKUP(A2439,[1]Monitoramento_Base_somente_disp!$A:$J,10,FALSE),0)</f>
        <v>0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Não</v>
      </c>
      <c r="Y2439" t="str">
        <f t="shared" si="234"/>
        <v>Não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53612</v>
      </c>
      <c r="E2440">
        <f>IFERROR(VLOOKUP(A2440,[1]Monitoramento_Base_somente_disp!$A:$J,8,FALSE),0)</f>
        <v>9886195</v>
      </c>
      <c r="F2440">
        <f>IFERROR(VLOOKUP(A2440,[1]Monitoramento_Base_somente_disp!$A:$J,9,FALSE),0)</f>
        <v>0</v>
      </c>
      <c r="G2440">
        <f>IFERROR(VLOOKUP(A2440,[1]Monitoramento_Base_somente_disp!$A:$J,10,FALSE),0)</f>
        <v>0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Não</v>
      </c>
      <c r="Y2440" t="str">
        <f t="shared" si="234"/>
        <v>Não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18473</v>
      </c>
      <c r="E2441">
        <f>IFERROR(VLOOKUP(A2441,[1]Monitoramento_Base_somente_disp!$A:$J,8,FALSE),0)</f>
        <v>105575830</v>
      </c>
      <c r="F2441">
        <f>IFERROR(VLOOKUP(A2441,[1]Monitoramento_Base_somente_disp!$A:$J,9,FALSE),0)</f>
        <v>0</v>
      </c>
      <c r="G2441">
        <f>IFERROR(VLOOKUP(A2441,[1]Monitoramento_Base_somente_disp!$A:$J,10,FALSE),0)</f>
        <v>0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Não</v>
      </c>
      <c r="Y2441" t="str">
        <f t="shared" si="234"/>
        <v>Não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0</v>
      </c>
      <c r="K2442">
        <f>IFERROR(VLOOKUP(A2442,[2]Sheet1!$A:$I,7,FALSE),0)</f>
        <v>0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Não</v>
      </c>
      <c r="W2442" t="str">
        <f t="shared" si="232"/>
        <v>Não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0</v>
      </c>
      <c r="K2444">
        <f>IFERROR(VLOOKUP(A2444,[2]Sheet1!$A:$I,7,FALSE),0)</f>
        <v>0</v>
      </c>
      <c r="L2444">
        <f>IFERROR(VLOOKUP(A2444,[2]Sheet1!$A:$I,8,FALSE),0)</f>
        <v>0</v>
      </c>
      <c r="M2444">
        <f>IFERROR(VLOOKUP(A2444,[2]Sheet1!$A:$I,9,FALSE),0)</f>
        <v>0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Não</v>
      </c>
      <c r="W2444" t="str">
        <f t="shared" si="232"/>
        <v>Não</v>
      </c>
      <c r="X2444" t="str">
        <f t="shared" si="233"/>
        <v>Não</v>
      </c>
      <c r="Y2444" t="str">
        <f t="shared" si="234"/>
        <v>Não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0</v>
      </c>
      <c r="K2445">
        <f>IFERROR(VLOOKUP(A2445,[2]Sheet1!$A:$I,7,FALSE),0)</f>
        <v>0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Não</v>
      </c>
      <c r="W2445" t="str">
        <f t="shared" si="232"/>
        <v>Não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0</v>
      </c>
      <c r="K2446">
        <f>IFERROR(VLOOKUP(A2446,[2]Sheet1!$A:$I,7,FALSE),0)</f>
        <v>0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Não</v>
      </c>
      <c r="W2446" t="str">
        <f t="shared" si="232"/>
        <v>Não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22894</v>
      </c>
      <c r="E2447">
        <f>IFERROR(VLOOKUP(A2447,[1]Monitoramento_Base_somente_disp!$A:$J,8,FALSE),0)</f>
        <v>1946129</v>
      </c>
      <c r="F2447">
        <f>IFERROR(VLOOKUP(A2447,[1]Monitoramento_Base_somente_disp!$A:$J,9,FALSE),0)</f>
        <v>0</v>
      </c>
      <c r="G2447">
        <f>IFERROR(VLOOKUP(A2447,[1]Monitoramento_Base_somente_disp!$A:$J,10,FALSE),0)</f>
        <v>0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Não</v>
      </c>
      <c r="Y2447" t="str">
        <f t="shared" si="234"/>
        <v>Não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>
        <f>IFERROR(VLOOKUP(A2450,[3]Sheet1!$A:$G,2,FALSE),0)</f>
        <v>149500</v>
      </c>
      <c r="O2450">
        <f>IFERROR(VLOOKUP(A2450,[3]Sheet1!$A:$G,3,FALSE),0)</f>
        <v>187010</v>
      </c>
      <c r="P2450">
        <f>IFERROR(VLOOKUP(A2450,[3]Sheet1!$A:$G,4,FALSE),0)</f>
        <v>0</v>
      </c>
      <c r="Q2450">
        <f>IFERROR(VLOOKUP(A2450,[3]Sheet1!$A:$G,5,FALSE),0)</f>
        <v>0</v>
      </c>
      <c r="R2450">
        <f>IFERROR(VLOOKUP(A2450,[3]Sheet1!$A:$G,6,FALSE),0)</f>
        <v>0</v>
      </c>
      <c r="S2450">
        <f>IFERROR(VLOOKUP(A2450,[3]Sheet1!$A:$G,7,FALSE),0)</f>
        <v>0</v>
      </c>
      <c r="T2450" t="str">
        <f t="shared" si="229"/>
        <v>Sim</v>
      </c>
      <c r="U2450" t="str">
        <f t="shared" si="230"/>
        <v>Sim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0</v>
      </c>
      <c r="K2451">
        <f>IFERROR(VLOOKUP(A2451,[2]Sheet1!$A:$I,7,FALSE),0)</f>
        <v>0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Não</v>
      </c>
      <c r="W2451" t="str">
        <f t="shared" si="232"/>
        <v>Não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>
        <f>IFERROR(VLOOKUP(A2452,[3]Sheet1!$A:$G,2,FALSE),0)</f>
        <v>0</v>
      </c>
      <c r="O2452">
        <f>IFERROR(VLOOKUP(A2452,[3]Sheet1!$A:$G,3,FALSE),0)</f>
        <v>0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0</v>
      </c>
      <c r="S2452">
        <f>IFERROR(VLOOKUP(A2452,[3]Sheet1!$A:$G,7,FALSE),0)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Não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82276</v>
      </c>
      <c r="I2453">
        <f>IFERROR(VLOOKUP(A2453,[2]Sheet1!$A:$I,5,FALSE),0)</f>
        <v>387964</v>
      </c>
      <c r="J2453">
        <f>IFERROR(VLOOKUP(A2453,[2]Sheet1!$A:$I,6,FALSE),0)</f>
        <v>0</v>
      </c>
      <c r="K2453">
        <f>IFERROR(VLOOKUP(A2453,[2]Sheet1!$A:$I,7,FALSE),0)</f>
        <v>0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Sim</v>
      </c>
      <c r="U2453" t="str">
        <f t="shared" si="230"/>
        <v>Sim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45469245</v>
      </c>
      <c r="F2454">
        <f>IFERROR(VLOOKUP(A2454,[1]Monitoramento_Base_somente_disp!$A:$J,9,FALSE),0)</f>
        <v>0</v>
      </c>
      <c r="G2454">
        <f>IFERROR(VLOOKUP(A2454,[1]Monitoramento_Base_somente_disp!$A:$J,10,FALSE),0)</f>
        <v>0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>
        <f>IFERROR(VLOOKUP(A2454,[3]Sheet1!$A:$G,2,FALSE),0)</f>
        <v>272113</v>
      </c>
      <c r="O2454">
        <f>IFERROR(VLOOKUP(A2454,[3]Sheet1!$A:$G,3,FALSE),0)</f>
        <v>1196669</v>
      </c>
      <c r="P2454">
        <f>IFERROR(VLOOKUP(A2454,[3]Sheet1!$A:$G,4,FALSE),0)</f>
        <v>0</v>
      </c>
      <c r="Q2454">
        <f>IFERROR(VLOOKUP(A2454,[3]Sheet1!$A:$G,5,FALSE),0)</f>
        <v>0</v>
      </c>
      <c r="R2454">
        <f>IFERROR(VLOOKUP(A2454,[3]Sheet1!$A:$G,6,FALSE),0)</f>
        <v>0</v>
      </c>
      <c r="S2454">
        <f>IFERROR(VLOOKUP(A2454,[3]Sheet1!$A:$G,7,FALSE),0)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Não</v>
      </c>
      <c r="W2454" t="str">
        <f t="shared" si="232"/>
        <v>Sim</v>
      </c>
      <c r="X2454" t="str">
        <f t="shared" si="233"/>
        <v>Não</v>
      </c>
      <c r="Y2454" t="str">
        <f t="shared" si="234"/>
        <v>Não</v>
      </c>
    </row>
    <row r="2455" spans="1:25" x14ac:dyDescent="0.25">
      <c r="A2455" s="5">
        <v>353540</v>
      </c>
      <c r="B2455">
        <f>IFERROR(VLOOKUP(A2455,[1]Monitoramento_Base_somente_disp!$A:$J,5,FALSE),0)</f>
        <v>116182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60163</v>
      </c>
      <c r="E2455">
        <f>IFERROR(VLOOKUP(A2455,[1]Monitoramento_Base_somente_disp!$A:$J,8,FALSE),0)</f>
        <v>7819529</v>
      </c>
      <c r="F2455">
        <f>IFERROR(VLOOKUP(A2455,[1]Monitoramento_Base_somente_disp!$A:$J,9,FALSE),0)</f>
        <v>0</v>
      </c>
      <c r="G2455">
        <f>IFERROR(VLOOKUP(A2455,[1]Monitoramento_Base_somente_disp!$A:$J,10,FALSE),0)</f>
        <v>0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Não</v>
      </c>
      <c r="Y2455" t="str">
        <f t="shared" si="234"/>
        <v>Não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>
        <f>IFERROR(VLOOKUP(A2456,[3]Sheet1!$A:$G,2,FALSE),0)</f>
        <v>55722</v>
      </c>
      <c r="O2456">
        <f>IFERROR(VLOOKUP(A2456,[3]Sheet1!$A:$G,3,FALSE),0)</f>
        <v>0</v>
      </c>
      <c r="P2456">
        <f>IFERROR(VLOOKUP(A2456,[3]Sheet1!$A:$G,4,FALSE),0)</f>
        <v>0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0</v>
      </c>
      <c r="T2456" t="str">
        <f t="shared" si="229"/>
        <v>Sim</v>
      </c>
      <c r="U2456" t="str">
        <f t="shared" si="230"/>
        <v>Não</v>
      </c>
      <c r="V2456" t="str">
        <f t="shared" si="231"/>
        <v>Não</v>
      </c>
      <c r="W2456" t="str">
        <f t="shared" si="232"/>
        <v>Não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>
        <f>IFERROR(VLOOKUP(A2458,[3]Sheet1!$A:$G,2,FALSE),0)</f>
        <v>43209</v>
      </c>
      <c r="O2458">
        <f>IFERROR(VLOOKUP(A2458,[3]Sheet1!$A:$G,3,FALSE),0)</f>
        <v>113865</v>
      </c>
      <c r="P2458">
        <f>IFERROR(VLOOKUP(A2458,[3]Sheet1!$A:$G,4,FALSE),0)</f>
        <v>0</v>
      </c>
      <c r="Q2458">
        <f>IFERROR(VLOOKUP(A2458,[3]Sheet1!$A:$G,5,FALSE),0)</f>
        <v>0</v>
      </c>
      <c r="R2458">
        <f>IFERROR(VLOOKUP(A2458,[3]Sheet1!$A:$G,6,FALSE),0)</f>
        <v>0</v>
      </c>
      <c r="S2458">
        <f>IFERROR(VLOOKUP(A2458,[3]Sheet1!$A:$G,7,FALSE),0)</f>
        <v>0</v>
      </c>
      <c r="T2458" t="str">
        <f t="shared" si="229"/>
        <v>Sim</v>
      </c>
      <c r="U2458" t="str">
        <f t="shared" si="230"/>
        <v>Sim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200445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117969</v>
      </c>
      <c r="E2460">
        <f>IFERROR(VLOOKUP(A2460,[1]Monitoramento_Base_somente_disp!$A:$J,8,FALSE),0)</f>
        <v>23622098</v>
      </c>
      <c r="F2460">
        <f>IFERROR(VLOOKUP(A2460,[1]Monitoramento_Base_somente_disp!$A:$J,9,FALSE),0)</f>
        <v>0</v>
      </c>
      <c r="G2460">
        <f>IFERROR(VLOOKUP(A2460,[1]Monitoramento_Base_somente_disp!$A:$J,10,FALSE),0)</f>
        <v>0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Não</v>
      </c>
      <c r="Y2460" t="str">
        <f t="shared" si="234"/>
        <v>Não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>
        <f>IFERROR(VLOOKUP(A2461,[3]Sheet1!$A:$G,2,FALSE),0)</f>
        <v>0</v>
      </c>
      <c r="O2461">
        <f>IFERROR(VLOOKUP(A2461,[3]Sheet1!$A:$G,3,FALSE),0)</f>
        <v>0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>
        <f>IFERROR(VLOOKUP(A2462,[3]Sheet1!$A:$G,2,FALSE),0)</f>
        <v>0</v>
      </c>
      <c r="O2462">
        <f>IFERROR(VLOOKUP(A2462,[3]Sheet1!$A:$G,3,FALSE),0)</f>
        <v>0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>
        <f>IFERROR(VLOOKUP(A2464,[3]Sheet1!$A:$G,2,FALSE),0)</f>
        <v>101463</v>
      </c>
      <c r="O2464">
        <f>IFERROR(VLOOKUP(A2464,[3]Sheet1!$A:$G,3,FALSE),0)</f>
        <v>122744</v>
      </c>
      <c r="P2464">
        <f>IFERROR(VLOOKUP(A2464,[3]Sheet1!$A:$G,4,FALSE),0)</f>
        <v>0</v>
      </c>
      <c r="Q2464">
        <f>IFERROR(VLOOKUP(A2464,[3]Sheet1!$A:$G,5,FALSE),0)</f>
        <v>0</v>
      </c>
      <c r="R2464">
        <f>IFERROR(VLOOKUP(A2464,[3]Sheet1!$A:$G,6,FALSE),0)</f>
        <v>0</v>
      </c>
      <c r="S2464">
        <f>IFERROR(VLOOKUP(A2464,[3]Sheet1!$A:$G,7,FALSE),0)</f>
        <v>0</v>
      </c>
      <c r="T2464" t="str">
        <f t="shared" si="229"/>
        <v>Sim</v>
      </c>
      <c r="U2464" t="str">
        <f t="shared" si="230"/>
        <v>Sim</v>
      </c>
      <c r="V2464" t="str">
        <f t="shared" si="231"/>
        <v>Não</v>
      </c>
      <c r="W2464" t="str">
        <f t="shared" si="232"/>
        <v>Não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>
        <f>IFERROR(VLOOKUP(A2465,[3]Sheet1!$A:$G,2,FALSE),0)</f>
        <v>655161</v>
      </c>
      <c r="O2465">
        <f>IFERROR(VLOOKUP(A2465,[3]Sheet1!$A:$G,3,FALSE),0)</f>
        <v>4518181</v>
      </c>
      <c r="P2465">
        <f>IFERROR(VLOOKUP(A2465,[3]Sheet1!$A:$G,4,FALSE),0)</f>
        <v>0</v>
      </c>
      <c r="Q2465">
        <f>IFERROR(VLOOKUP(A2465,[3]Sheet1!$A:$G,5,FALSE),0)</f>
        <v>0</v>
      </c>
      <c r="R2465">
        <f>IFERROR(VLOOKUP(A2465,[3]Sheet1!$A:$G,6,FALSE),0)</f>
        <v>0</v>
      </c>
      <c r="S2465">
        <f>IFERROR(VLOOKUP(A2465,[3]Sheet1!$A:$G,7,FALSE),0)</f>
        <v>0</v>
      </c>
      <c r="T2465" t="str">
        <f t="shared" si="229"/>
        <v>Sim</v>
      </c>
      <c r="U2465" t="str">
        <f t="shared" si="230"/>
        <v>Sim</v>
      </c>
      <c r="V2465" t="str">
        <f t="shared" si="231"/>
        <v>Não</v>
      </c>
      <c r="W2465" t="str">
        <f t="shared" si="232"/>
        <v>Não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>
        <f>IFERROR(VLOOKUP(A2466,[3]Sheet1!$A:$G,2,FALSE),0)</f>
        <v>51947</v>
      </c>
      <c r="O2466">
        <f>IFERROR(VLOOKUP(A2466,[3]Sheet1!$A:$G,3,FALSE),0)</f>
        <v>384809</v>
      </c>
      <c r="P2466">
        <f>IFERROR(VLOOKUP(A2466,[3]Sheet1!$A:$G,4,FALSE),0)</f>
        <v>0</v>
      </c>
      <c r="Q2466">
        <f>IFERROR(VLOOKUP(A2466,[3]Sheet1!$A:$G,5,FALSE),0)</f>
        <v>0</v>
      </c>
      <c r="R2466">
        <f>IFERROR(VLOOKUP(A2466,[3]Sheet1!$A:$G,6,FALSE),0)</f>
        <v>0</v>
      </c>
      <c r="S2466">
        <f>IFERROR(VLOOKUP(A2466,[3]Sheet1!$A:$G,7,FALSE),0)</f>
        <v>0</v>
      </c>
      <c r="T2466" t="str">
        <f t="shared" si="229"/>
        <v>Sim</v>
      </c>
      <c r="U2466" t="str">
        <f t="shared" si="230"/>
        <v>Sim</v>
      </c>
      <c r="V2466" t="str">
        <f t="shared" si="231"/>
        <v>Não</v>
      </c>
      <c r="W2466" t="str">
        <f t="shared" si="232"/>
        <v>Não</v>
      </c>
      <c r="X2466" t="str">
        <f t="shared" si="233"/>
        <v>Não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293</v>
      </c>
      <c r="E2467">
        <f>IFERROR(VLOOKUP(A2467,[1]Monitoramento_Base_somente_disp!$A:$J,8,FALSE),0)</f>
        <v>18445529</v>
      </c>
      <c r="F2467">
        <f>IFERROR(VLOOKUP(A2467,[1]Monitoramento_Base_somente_disp!$A:$J,9,FALSE),0)</f>
        <v>0</v>
      </c>
      <c r="G2467">
        <f>IFERROR(VLOOKUP(A2467,[1]Monitoramento_Base_somente_disp!$A:$J,10,FALSE),0)</f>
        <v>0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Não</v>
      </c>
      <c r="Y2467" t="str">
        <f t="shared" si="234"/>
        <v>Não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34396</v>
      </c>
      <c r="E2468">
        <f>IFERROR(VLOOKUP(A2468,[1]Monitoramento_Base_somente_disp!$A:$J,8,FALSE),0)</f>
        <v>57928663</v>
      </c>
      <c r="F2468">
        <f>IFERROR(VLOOKUP(A2468,[1]Monitoramento_Base_somente_disp!$A:$J,9,FALSE),0)</f>
        <v>0</v>
      </c>
      <c r="G2468">
        <f>IFERROR(VLOOKUP(A2468,[1]Monitoramento_Base_somente_disp!$A:$J,10,FALSE),0)</f>
        <v>0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Não</v>
      </c>
      <c r="Y2468" t="str">
        <f t="shared" si="234"/>
        <v>Não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>
        <f>IFERROR(VLOOKUP(A2470,[3]Sheet1!$A:$G,2,FALSE),0)</f>
        <v>66960</v>
      </c>
      <c r="O2470">
        <f>IFERROR(VLOOKUP(A2470,[3]Sheet1!$A:$G,3,FALSE),0)</f>
        <v>225523</v>
      </c>
      <c r="P2470">
        <f>IFERROR(VLOOKUP(A2470,[3]Sheet1!$A:$G,4,FALSE),0)</f>
        <v>0</v>
      </c>
      <c r="Q2470">
        <f>IFERROR(VLOOKUP(A2470,[3]Sheet1!$A:$G,5,FALSE),0)</f>
        <v>0</v>
      </c>
      <c r="R2470">
        <f>IFERROR(VLOOKUP(A2470,[3]Sheet1!$A:$G,6,FALSE),0)</f>
        <v>0</v>
      </c>
      <c r="S2470">
        <f>IFERROR(VLOOKUP(A2470,[3]Sheet1!$A:$G,7,FALSE),0)</f>
        <v>0</v>
      </c>
      <c r="T2470" t="str">
        <f t="shared" si="229"/>
        <v>Sim</v>
      </c>
      <c r="U2470" t="str">
        <f t="shared" si="230"/>
        <v>Sim</v>
      </c>
      <c r="V2470" t="str">
        <f t="shared" si="231"/>
        <v>Não</v>
      </c>
      <c r="W2470" t="str">
        <f t="shared" si="232"/>
        <v>Não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133254750</v>
      </c>
      <c r="F2471">
        <f>IFERROR(VLOOKUP(A2471,[1]Monitoramento_Base_somente_disp!$A:$J,9,FALSE),0)</f>
        <v>0</v>
      </c>
      <c r="G2471">
        <f>IFERROR(VLOOKUP(A2471,[1]Monitoramento_Base_somente_disp!$A:$J,10,FALSE),0)</f>
        <v>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Não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0</v>
      </c>
      <c r="K2472">
        <f>IFERROR(VLOOKUP(A2472,[2]Sheet1!$A:$I,7,FALSE),0)</f>
        <v>0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3521115</v>
      </c>
      <c r="F2473">
        <f>IFERROR(VLOOKUP(A2473,[1]Monitoramento_Base_somente_disp!$A:$J,9,FALSE),0)</f>
        <v>0</v>
      </c>
      <c r="G2473">
        <f>IFERROR(VLOOKUP(A2473,[1]Monitoramento_Base_somente_disp!$A:$J,10,FALSE),0)</f>
        <v>0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Não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0</v>
      </c>
      <c r="K2475">
        <f>IFERROR(VLOOKUP(A2475,[2]Sheet1!$A:$I,7,FALSE),0)</f>
        <v>0</v>
      </c>
      <c r="L2475">
        <f>IFERROR(VLOOKUP(A2475,[2]Sheet1!$A:$I,8,FALSE),0)</f>
        <v>0</v>
      </c>
      <c r="M2475">
        <f>IFERROR(VLOOKUP(A2475,[2]Sheet1!$A:$I,9,FALSE),0)</f>
        <v>0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Não</v>
      </c>
      <c r="W2475" t="str">
        <f t="shared" si="232"/>
        <v>Não</v>
      </c>
      <c r="X2475" t="str">
        <f t="shared" si="233"/>
        <v>Não</v>
      </c>
      <c r="Y2475" t="str">
        <f t="shared" si="234"/>
        <v>Não</v>
      </c>
    </row>
    <row r="2476" spans="1:25" x14ac:dyDescent="0.25">
      <c r="A2476" s="5">
        <v>353860</v>
      </c>
      <c r="B2476">
        <f>IFERROR(VLOOKUP(A2476,[1]Monitoramento_Base_somente_disp!$A:$J,5,FALSE),0)</f>
        <v>325420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164081</v>
      </c>
      <c r="E2476">
        <f>IFERROR(VLOOKUP(A2476,[1]Monitoramento_Base_somente_disp!$A:$J,8,FALSE),0)</f>
        <v>32774863</v>
      </c>
      <c r="F2476">
        <f>IFERROR(VLOOKUP(A2476,[1]Monitoramento_Base_somente_disp!$A:$J,9,FALSE),0)</f>
        <v>0</v>
      </c>
      <c r="G2476">
        <f>IFERROR(VLOOKUP(A2476,[1]Monitoramento_Base_somente_disp!$A:$J,10,FALSE),0)</f>
        <v>0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Não</v>
      </c>
      <c r="Y2476" t="str">
        <f t="shared" si="234"/>
        <v>Não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133577</v>
      </c>
      <c r="E2478">
        <f>IFERROR(VLOOKUP(A2478,[1]Monitoramento_Base_somente_disp!$A:$J,8,FALSE),0)</f>
        <v>47385502</v>
      </c>
      <c r="F2478">
        <f>IFERROR(VLOOKUP(A2478,[1]Monitoramento_Base_somente_disp!$A:$J,9,FALSE),0)</f>
        <v>0</v>
      </c>
      <c r="G2478">
        <f>IFERROR(VLOOKUP(A2478,[1]Monitoramento_Base_somente_disp!$A:$J,10,FALSE),0)</f>
        <v>0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Não</v>
      </c>
      <c r="Y2478" t="str">
        <f t="shared" si="234"/>
        <v>Não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>
        <f>IFERROR(VLOOKUP(A2480,[3]Sheet1!$A:$G,2,FALSE),0)</f>
        <v>8179</v>
      </c>
      <c r="O2480">
        <f>IFERROR(VLOOKUP(A2480,[3]Sheet1!$A:$G,3,FALSE),0)</f>
        <v>45895</v>
      </c>
      <c r="P2480">
        <f>IFERROR(VLOOKUP(A2480,[3]Sheet1!$A:$G,4,FALSE),0)</f>
        <v>0</v>
      </c>
      <c r="Q2480">
        <f>IFERROR(VLOOKUP(A2480,[3]Sheet1!$A:$G,5,FALSE),0)</f>
        <v>0</v>
      </c>
      <c r="R2480">
        <f>IFERROR(VLOOKUP(A2480,[3]Sheet1!$A:$G,6,FALSE),0)</f>
        <v>0</v>
      </c>
      <c r="S2480">
        <f>IFERROR(VLOOKUP(A2480,[3]Sheet1!$A:$G,7,FALSE),0)</f>
        <v>0</v>
      </c>
      <c r="T2480" t="str">
        <f t="shared" si="229"/>
        <v>Sim</v>
      </c>
      <c r="U2480" t="str">
        <f t="shared" si="230"/>
        <v>Sim</v>
      </c>
      <c r="V2480" t="str">
        <f t="shared" si="231"/>
        <v>Não</v>
      </c>
      <c r="W2480" t="str">
        <f t="shared" si="232"/>
        <v>Não</v>
      </c>
      <c r="X2480" t="str">
        <f t="shared" si="233"/>
        <v>Não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6300</v>
      </c>
      <c r="F2481">
        <f>IFERROR(VLOOKUP(A2481,[1]Monitoramento_Base_somente_disp!$A:$J,9,FALSE),0)</f>
        <v>0</v>
      </c>
      <c r="G2481">
        <f>IFERROR(VLOOKUP(A2481,[1]Monitoramento_Base_somente_disp!$A:$J,10,FALSE),0)</f>
        <v>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>
        <f>IFERROR(VLOOKUP(A2481,[3]Sheet1!$A:$G,2,FALSE),0)</f>
        <v>65097</v>
      </c>
      <c r="O2481">
        <f>IFERROR(VLOOKUP(A2481,[3]Sheet1!$A:$G,3,FALSE),0)</f>
        <v>153013</v>
      </c>
      <c r="P2481">
        <f>IFERROR(VLOOKUP(A2481,[3]Sheet1!$A:$G,4,FALSE),0)</f>
        <v>0</v>
      </c>
      <c r="Q2481">
        <f>IFERROR(VLOOKUP(A2481,[3]Sheet1!$A:$G,5,FALSE),0)</f>
        <v>0</v>
      </c>
      <c r="R2481">
        <f>IFERROR(VLOOKUP(A2481,[3]Sheet1!$A:$G,6,FALSE),0)</f>
        <v>0</v>
      </c>
      <c r="S2481">
        <f>IFERROR(VLOOKUP(A2481,[3]Sheet1!$A:$G,7,FALSE),0)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Não</v>
      </c>
      <c r="W2481" t="str">
        <f t="shared" si="232"/>
        <v>Sim</v>
      </c>
      <c r="X2481" t="str">
        <f t="shared" si="233"/>
        <v>Não</v>
      </c>
      <c r="Y2481" t="str">
        <f t="shared" si="234"/>
        <v>Não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185167</v>
      </c>
      <c r="E2483">
        <f>IFERROR(VLOOKUP(A2483,[1]Monitoramento_Base_somente_disp!$A:$J,8,FALSE),0)</f>
        <v>46989181</v>
      </c>
      <c r="F2483">
        <f>IFERROR(VLOOKUP(A2483,[1]Monitoramento_Base_somente_disp!$A:$J,9,FALSE),0)</f>
        <v>0</v>
      </c>
      <c r="G2483">
        <f>IFERROR(VLOOKUP(A2483,[1]Monitoramento_Base_somente_disp!$A:$J,10,FALSE),0)</f>
        <v>0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Não</v>
      </c>
      <c r="Y2483" t="str">
        <f t="shared" si="234"/>
        <v>Não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>
        <f>IFERROR(VLOOKUP(A2484,[3]Sheet1!$A:$G,2,FALSE),0)</f>
        <v>29370</v>
      </c>
      <c r="O2484">
        <f>IFERROR(VLOOKUP(A2484,[3]Sheet1!$A:$G,3,FALSE),0)</f>
        <v>36704</v>
      </c>
      <c r="P2484">
        <f>IFERROR(VLOOKUP(A2484,[3]Sheet1!$A:$G,4,FALSE),0)</f>
        <v>0</v>
      </c>
      <c r="Q2484">
        <f>IFERROR(VLOOKUP(A2484,[3]Sheet1!$A:$G,5,FALSE),0)</f>
        <v>0</v>
      </c>
      <c r="R2484">
        <f>IFERROR(VLOOKUP(A2484,[3]Sheet1!$A:$G,6,FALSE),0)</f>
        <v>0</v>
      </c>
      <c r="S2484">
        <f>IFERROR(VLOOKUP(A2484,[3]Sheet1!$A:$G,7,FALSE),0)</f>
        <v>0</v>
      </c>
      <c r="T2484" t="str">
        <f t="shared" si="229"/>
        <v>Sim</v>
      </c>
      <c r="U2484" t="str">
        <f t="shared" si="230"/>
        <v>Sim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>
        <f>IFERROR(VLOOKUP(A2486,[3]Sheet1!$A:$G,2,FALSE),0)</f>
        <v>77619</v>
      </c>
      <c r="O2486">
        <f>IFERROR(VLOOKUP(A2486,[3]Sheet1!$A:$G,3,FALSE),0)</f>
        <v>464136</v>
      </c>
      <c r="P2486">
        <f>IFERROR(VLOOKUP(A2486,[3]Sheet1!$A:$G,4,FALSE),0)</f>
        <v>0</v>
      </c>
      <c r="Q2486">
        <f>IFERROR(VLOOKUP(A2486,[3]Sheet1!$A:$G,5,FALSE),0)</f>
        <v>0</v>
      </c>
      <c r="R2486">
        <f>IFERROR(VLOOKUP(A2486,[3]Sheet1!$A:$G,6,FALSE),0)</f>
        <v>0</v>
      </c>
      <c r="S2486">
        <f>IFERROR(VLOOKUP(A2486,[3]Sheet1!$A:$G,7,FALSE),0)</f>
        <v>0</v>
      </c>
      <c r="T2486" t="str">
        <f t="shared" si="229"/>
        <v>Sim</v>
      </c>
      <c r="U2486" t="str">
        <f t="shared" si="230"/>
        <v>Sim</v>
      </c>
      <c r="V2486" t="str">
        <f t="shared" si="231"/>
        <v>Não</v>
      </c>
      <c r="W2486" t="str">
        <f t="shared" si="232"/>
        <v>Não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20057520</v>
      </c>
      <c r="F2487">
        <f>IFERROR(VLOOKUP(A2487,[1]Monitoramento_Base_somente_disp!$A:$J,9,FALSE),0)</f>
        <v>0</v>
      </c>
      <c r="G2487">
        <f>IFERROR(VLOOKUP(A2487,[1]Monitoramento_Base_somente_disp!$A:$J,10,FALSE),0)</f>
        <v>0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Não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54680985</v>
      </c>
      <c r="F2488">
        <f>IFERROR(VLOOKUP(A2488,[1]Monitoramento_Base_somente_disp!$A:$J,9,FALSE),0)</f>
        <v>0</v>
      </c>
      <c r="G2488">
        <f>IFERROR(VLOOKUP(A2488,[1]Monitoramento_Base_somente_disp!$A:$J,10,FALSE),0)</f>
        <v>0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>
        <f>IFERROR(VLOOKUP(A2488,[3]Sheet1!$A:$G,2,FALSE),0)</f>
        <v>41057</v>
      </c>
      <c r="O2488">
        <f>IFERROR(VLOOKUP(A2488,[3]Sheet1!$A:$G,3,FALSE),0)</f>
        <v>204072</v>
      </c>
      <c r="P2488">
        <f>IFERROR(VLOOKUP(A2488,[3]Sheet1!$A:$G,4,FALSE),0)</f>
        <v>0</v>
      </c>
      <c r="Q2488">
        <f>IFERROR(VLOOKUP(A2488,[3]Sheet1!$A:$G,5,FALSE),0)</f>
        <v>0</v>
      </c>
      <c r="R2488">
        <f>IFERROR(VLOOKUP(A2488,[3]Sheet1!$A:$G,6,FALSE),0)</f>
        <v>0</v>
      </c>
      <c r="S2488">
        <f>IFERROR(VLOOKUP(A2488,[3]Sheet1!$A:$G,7,FALSE),0)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Não</v>
      </c>
      <c r="W2488" t="str">
        <f t="shared" si="232"/>
        <v>Sim</v>
      </c>
      <c r="X2488" t="str">
        <f t="shared" si="233"/>
        <v>Não</v>
      </c>
      <c r="Y2488" t="str">
        <f t="shared" si="234"/>
        <v>Não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>
        <f>IFERROR(VLOOKUP(A2489,[3]Sheet1!$A:$G,2,FALSE),0)</f>
        <v>7086</v>
      </c>
      <c r="O2489">
        <f>IFERROR(VLOOKUP(A2489,[3]Sheet1!$A:$G,3,FALSE),0)</f>
        <v>2943009</v>
      </c>
      <c r="P2489">
        <f>IFERROR(VLOOKUP(A2489,[3]Sheet1!$A:$G,4,FALSE),0)</f>
        <v>0</v>
      </c>
      <c r="Q2489">
        <f>IFERROR(VLOOKUP(A2489,[3]Sheet1!$A:$G,5,FALSE),0)</f>
        <v>0</v>
      </c>
      <c r="R2489">
        <f>IFERROR(VLOOKUP(A2489,[3]Sheet1!$A:$G,6,FALSE),0)</f>
        <v>0</v>
      </c>
      <c r="S2489">
        <f>IFERROR(VLOOKUP(A2489,[3]Sheet1!$A:$G,7,FALSE),0)</f>
        <v>0</v>
      </c>
      <c r="T2489" t="str">
        <f t="shared" si="229"/>
        <v>Sim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59305</v>
      </c>
      <c r="E2490">
        <f>IFERROR(VLOOKUP(A2490,[1]Monitoramento_Base_somente_disp!$A:$J,8,FALSE),0)</f>
        <v>34405759</v>
      </c>
      <c r="F2490">
        <f>IFERROR(VLOOKUP(A2490,[1]Monitoramento_Base_somente_disp!$A:$J,9,FALSE),0)</f>
        <v>0</v>
      </c>
      <c r="G2490">
        <f>IFERROR(VLOOKUP(A2490,[1]Monitoramento_Base_somente_disp!$A:$J,10,FALSE),0)</f>
        <v>0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Não</v>
      </c>
      <c r="Y2490" t="str">
        <f t="shared" si="234"/>
        <v>Não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258311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159062</v>
      </c>
      <c r="E2492">
        <f>IFERROR(VLOOKUP(A2492,[1]Monitoramento_Base_somente_disp!$A:$J,8,FALSE),0)</f>
        <v>15832267</v>
      </c>
      <c r="F2492">
        <f>IFERROR(VLOOKUP(A2492,[1]Monitoramento_Base_somente_disp!$A:$J,9,FALSE),0)</f>
        <v>0</v>
      </c>
      <c r="G2492">
        <f>IFERROR(VLOOKUP(A2492,[1]Monitoramento_Base_somente_disp!$A:$J,10,FALSE),0)</f>
        <v>0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Não</v>
      </c>
      <c r="Y2492" t="str">
        <f t="shared" si="234"/>
        <v>Não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>
        <f>IFERROR(VLOOKUP(A2495,[3]Sheet1!$A:$G,2,FALSE),0)</f>
        <v>422421</v>
      </c>
      <c r="O2495">
        <f>IFERROR(VLOOKUP(A2495,[3]Sheet1!$A:$G,3,FALSE),0)</f>
        <v>2342655</v>
      </c>
      <c r="P2495">
        <f>IFERROR(VLOOKUP(A2495,[3]Sheet1!$A:$G,4,FALSE),0)</f>
        <v>0</v>
      </c>
      <c r="Q2495">
        <f>IFERROR(VLOOKUP(A2495,[3]Sheet1!$A:$G,5,FALSE),0)</f>
        <v>0</v>
      </c>
      <c r="R2495">
        <f>IFERROR(VLOOKUP(A2495,[3]Sheet1!$A:$G,6,FALSE),0)</f>
        <v>0</v>
      </c>
      <c r="S2495">
        <f>IFERROR(VLOOKUP(A2495,[3]Sheet1!$A:$G,7,FALSE),0)</f>
        <v>0</v>
      </c>
      <c r="T2495" t="str">
        <f t="shared" si="229"/>
        <v>Sim</v>
      </c>
      <c r="U2495" t="str">
        <f t="shared" si="230"/>
        <v>Sim</v>
      </c>
      <c r="V2495" t="str">
        <f t="shared" si="231"/>
        <v>Não</v>
      </c>
      <c r="W2495" t="str">
        <f t="shared" si="232"/>
        <v>Não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>
        <f>IFERROR(VLOOKUP(A2497,[3]Sheet1!$A:$G,2,FALSE),0)</f>
        <v>45313</v>
      </c>
      <c r="O2497">
        <f>IFERROR(VLOOKUP(A2497,[3]Sheet1!$A:$G,3,FALSE),0)</f>
        <v>230463</v>
      </c>
      <c r="P2497">
        <f>IFERROR(VLOOKUP(A2497,[3]Sheet1!$A:$G,4,FALSE),0)</f>
        <v>0</v>
      </c>
      <c r="Q2497">
        <f>IFERROR(VLOOKUP(A2497,[3]Sheet1!$A:$G,5,FALSE),0)</f>
        <v>0</v>
      </c>
      <c r="R2497">
        <f>IFERROR(VLOOKUP(A2497,[3]Sheet1!$A:$G,6,FALSE),0)</f>
        <v>0</v>
      </c>
      <c r="S2497">
        <f>IFERROR(VLOOKUP(A2497,[3]Sheet1!$A:$G,7,FALSE),0)</f>
        <v>0</v>
      </c>
      <c r="T2497" t="str">
        <f t="shared" si="229"/>
        <v>Sim</v>
      </c>
      <c r="U2497" t="str">
        <f t="shared" si="230"/>
        <v>Sim</v>
      </c>
      <c r="V2497" t="str">
        <f t="shared" si="231"/>
        <v>Não</v>
      </c>
      <c r="W2497" t="str">
        <f t="shared" si="232"/>
        <v>Não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34821</v>
      </c>
      <c r="E2498">
        <f>IFERROR(VLOOKUP(A2498,[1]Monitoramento_Base_somente_disp!$A:$J,8,FALSE),0)</f>
        <v>9429826</v>
      </c>
      <c r="F2498">
        <f>IFERROR(VLOOKUP(A2498,[1]Monitoramento_Base_somente_disp!$A:$J,9,FALSE),0)</f>
        <v>0</v>
      </c>
      <c r="G2498">
        <f>IFERROR(VLOOKUP(A2498,[1]Monitoramento_Base_somente_disp!$A:$J,10,FALSE),0)</f>
        <v>0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Não</v>
      </c>
      <c r="Y2498" t="str">
        <f t="shared" si="234"/>
        <v>Não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7946670</v>
      </c>
      <c r="F2499">
        <f>IFERROR(VLOOKUP(A2499,[1]Monitoramento_Base_somente_disp!$A:$J,9,FALSE),0)</f>
        <v>0</v>
      </c>
      <c r="G2499">
        <f>IFERROR(VLOOKUP(A2499,[1]Monitoramento_Base_somente_disp!$A:$J,10,FALSE),0)</f>
        <v>0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>
        <f>IFERROR(VLOOKUP(A2499,[3]Sheet1!$A:$G,2,FALSE),0)</f>
        <v>115042</v>
      </c>
      <c r="O2499">
        <f>IFERROR(VLOOKUP(A2499,[3]Sheet1!$A:$G,3,FALSE),0)</f>
        <v>185847</v>
      </c>
      <c r="P2499">
        <f>IFERROR(VLOOKUP(A2499,[3]Sheet1!$A:$G,4,FALSE),0)</f>
        <v>0</v>
      </c>
      <c r="Q2499">
        <f>IFERROR(VLOOKUP(A2499,[3]Sheet1!$A:$G,5,FALSE),0)</f>
        <v>0</v>
      </c>
      <c r="R2499">
        <f>IFERROR(VLOOKUP(A2499,[3]Sheet1!$A:$G,6,FALSE),0)</f>
        <v>0</v>
      </c>
      <c r="S2499">
        <f>IFERROR(VLOOKUP(A2499,[3]Sheet1!$A:$G,7,FALSE),0)</f>
        <v>0</v>
      </c>
      <c r="T2499" t="str">
        <f t="shared" si="229"/>
        <v>Sim</v>
      </c>
      <c r="U2499" t="str">
        <f t="shared" si="230"/>
        <v>Sim</v>
      </c>
      <c r="V2499" t="str">
        <f t="shared" si="231"/>
        <v>Não</v>
      </c>
      <c r="W2499" t="str">
        <f t="shared" si="232"/>
        <v>Sim</v>
      </c>
      <c r="X2499" t="str">
        <f t="shared" si="233"/>
        <v>Não</v>
      </c>
      <c r="Y2499" t="str">
        <f t="shared" si="234"/>
        <v>Não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0</v>
      </c>
      <c r="K2500">
        <f>IFERROR(VLOOKUP(A2500,[2]Sheet1!$A:$I,7,FALSE),0)</f>
        <v>0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40093</v>
      </c>
      <c r="E2501">
        <f>IFERROR(VLOOKUP(A2501,[1]Monitoramento_Base_somente_disp!$A:$J,8,FALSE),0)</f>
        <v>16144355</v>
      </c>
      <c r="F2501">
        <f>IFERROR(VLOOKUP(A2501,[1]Monitoramento_Base_somente_disp!$A:$J,9,FALSE),0)</f>
        <v>0</v>
      </c>
      <c r="G2501">
        <f>IFERROR(VLOOKUP(A2501,[1]Monitoramento_Base_somente_disp!$A:$J,10,FALSE),0)</f>
        <v>0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Não</v>
      </c>
      <c r="Y2501" t="str">
        <f t="shared" si="234"/>
        <v>Não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0</v>
      </c>
      <c r="K2502">
        <f>IFERROR(VLOOKUP(A2502,[2]Sheet1!$A:$I,7,FALSE),0)</f>
        <v>0</v>
      </c>
      <c r="L2502">
        <f>IFERROR(VLOOKUP(A2502,[2]Sheet1!$A:$I,8,FALSE),0)</f>
        <v>0</v>
      </c>
      <c r="M2502">
        <f>IFERROR(VLOOKUP(A2502,[2]Sheet1!$A:$I,9,FALSE),0)</f>
        <v>0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Não</v>
      </c>
      <c r="W2502" t="str">
        <f t="shared" ref="W2502:W2565" si="238">IF(E2502+K2502+Q2502&gt;0,"Sim","Não")</f>
        <v>Não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Não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60825330</v>
      </c>
      <c r="F2503">
        <f>IFERROR(VLOOKUP(A2503,[1]Monitoramento_Base_somente_disp!$A:$J,9,FALSE),0)</f>
        <v>0</v>
      </c>
      <c r="G2503">
        <f>IFERROR(VLOOKUP(A2503,[1]Monitoramento_Base_somente_disp!$A:$J,10,FALSE),0)</f>
        <v>0</v>
      </c>
      <c r="H2503">
        <f>IFERROR(VLOOKUP(A2503,[2]Sheet1!$A:$I,4,FALSE),0)</f>
        <v>1083739</v>
      </c>
      <c r="I2503">
        <f>IFERROR(VLOOKUP(A2503,[2]Sheet1!$A:$I,5,FALSE),0)</f>
        <v>5133062</v>
      </c>
      <c r="J2503">
        <f>IFERROR(VLOOKUP(A2503,[2]Sheet1!$A:$I,6,FALSE),0)</f>
        <v>0</v>
      </c>
      <c r="K2503">
        <f>IFERROR(VLOOKUP(A2503,[2]Sheet1!$A:$I,7,FALSE),0)</f>
        <v>0</v>
      </c>
      <c r="L2503">
        <f>IFERROR(VLOOKUP(A2503,[2]Sheet1!$A:$I,8,FALSE),0)</f>
        <v>0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Não</v>
      </c>
      <c r="W2503" t="str">
        <f t="shared" si="238"/>
        <v>Sim</v>
      </c>
      <c r="X2503" t="str">
        <f t="shared" si="239"/>
        <v>Não</v>
      </c>
      <c r="Y2503" t="str">
        <f t="shared" si="240"/>
        <v>Não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227447</v>
      </c>
      <c r="E2504">
        <f>IFERROR(VLOOKUP(A2504,[1]Monitoramento_Base_somente_disp!$A:$J,8,FALSE),0)</f>
        <v>9052323</v>
      </c>
      <c r="F2504">
        <f>IFERROR(VLOOKUP(A2504,[1]Monitoramento_Base_somente_disp!$A:$J,9,FALSE),0)</f>
        <v>0</v>
      </c>
      <c r="G2504">
        <f>IFERROR(VLOOKUP(A2504,[1]Monitoramento_Base_somente_disp!$A:$J,10,FALSE),0)</f>
        <v>0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Não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3686</v>
      </c>
      <c r="E2505">
        <f>IFERROR(VLOOKUP(A2505,[1]Monitoramento_Base_somente_disp!$A:$J,8,FALSE),0)</f>
        <v>4812962</v>
      </c>
      <c r="F2505">
        <f>IFERROR(VLOOKUP(A2505,[1]Monitoramento_Base_somente_disp!$A:$J,9,FALSE),0)</f>
        <v>0</v>
      </c>
      <c r="G2505">
        <f>IFERROR(VLOOKUP(A2505,[1]Monitoramento_Base_somente_disp!$A:$J,10,FALSE),0)</f>
        <v>0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Não</v>
      </c>
      <c r="Y2505" t="str">
        <f t="shared" si="240"/>
        <v>Não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259635</v>
      </c>
      <c r="F2506">
        <f>IFERROR(VLOOKUP(A2506,[1]Monitoramento_Base_somente_disp!$A:$J,9,FALSE),0)</f>
        <v>0</v>
      </c>
      <c r="G2506">
        <f>IFERROR(VLOOKUP(A2506,[1]Monitoramento_Base_somente_disp!$A:$J,10,FALSE),0)</f>
        <v>0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Não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11351883</v>
      </c>
      <c r="F2509">
        <f>IFERROR(VLOOKUP(A2509,[1]Monitoramento_Base_somente_disp!$A:$J,9,FALSE),0)</f>
        <v>0</v>
      </c>
      <c r="G2509">
        <f>IFERROR(VLOOKUP(A2509,[1]Monitoramento_Base_somente_disp!$A:$J,10,FALSE),0)</f>
        <v>0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Não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2576</v>
      </c>
      <c r="E2510">
        <f>IFERROR(VLOOKUP(A2510,[1]Monitoramento_Base_somente_disp!$A:$J,8,FALSE),0)</f>
        <v>197734206</v>
      </c>
      <c r="F2510">
        <f>IFERROR(VLOOKUP(A2510,[1]Monitoramento_Base_somente_disp!$A:$J,9,FALSE),0)</f>
        <v>0</v>
      </c>
      <c r="G2510">
        <f>IFERROR(VLOOKUP(A2510,[1]Monitoramento_Base_somente_disp!$A:$J,10,FALSE),0)</f>
        <v>0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Não</v>
      </c>
      <c r="Y2510" t="str">
        <f t="shared" si="240"/>
        <v>Não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15038</v>
      </c>
      <c r="E2511">
        <f>IFERROR(VLOOKUP(A2511,[1]Monitoramento_Base_somente_disp!$A:$J,8,FALSE),0)</f>
        <v>1398809</v>
      </c>
      <c r="F2511">
        <f>IFERROR(VLOOKUP(A2511,[1]Monitoramento_Base_somente_disp!$A:$J,9,FALSE),0)</f>
        <v>0</v>
      </c>
      <c r="G2511">
        <f>IFERROR(VLOOKUP(A2511,[1]Monitoramento_Base_somente_disp!$A:$J,10,FALSE),0)</f>
        <v>0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Não</v>
      </c>
      <c r="Y2511" t="str">
        <f t="shared" si="240"/>
        <v>Não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>
        <f>IFERROR(VLOOKUP(A2513,[3]Sheet1!$A:$G,2,FALSE),0)</f>
        <v>63587</v>
      </c>
      <c r="O2513">
        <f>IFERROR(VLOOKUP(A2513,[3]Sheet1!$A:$G,3,FALSE),0)</f>
        <v>78236</v>
      </c>
      <c r="P2513">
        <f>IFERROR(VLOOKUP(A2513,[3]Sheet1!$A:$G,4,FALSE),0)</f>
        <v>0</v>
      </c>
      <c r="Q2513">
        <f>IFERROR(VLOOKUP(A2513,[3]Sheet1!$A:$G,5,FALSE),0)</f>
        <v>0</v>
      </c>
      <c r="R2513">
        <f>IFERROR(VLOOKUP(A2513,[3]Sheet1!$A:$G,6,FALSE),0)</f>
        <v>0</v>
      </c>
      <c r="S2513">
        <f>IFERROR(VLOOKUP(A2513,[3]Sheet1!$A:$G,7,FALSE),0)</f>
        <v>0</v>
      </c>
      <c r="T2513" t="str">
        <f t="shared" si="235"/>
        <v>Sim</v>
      </c>
      <c r="U2513" t="str">
        <f t="shared" si="236"/>
        <v>Sim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144632</v>
      </c>
      <c r="E2514">
        <f>IFERROR(VLOOKUP(A2514,[1]Monitoramento_Base_somente_disp!$A:$J,8,FALSE),0)</f>
        <v>58121252</v>
      </c>
      <c r="F2514">
        <f>IFERROR(VLOOKUP(A2514,[1]Monitoramento_Base_somente_disp!$A:$J,9,FALSE),0)</f>
        <v>0</v>
      </c>
      <c r="G2514">
        <f>IFERROR(VLOOKUP(A2514,[1]Monitoramento_Base_somente_disp!$A:$J,10,FALSE),0)</f>
        <v>0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Não</v>
      </c>
      <c r="Y2514" t="str">
        <f t="shared" si="240"/>
        <v>Não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>
        <f>IFERROR(VLOOKUP(A2515,[3]Sheet1!$A:$G,2,FALSE),0)</f>
        <v>251971</v>
      </c>
      <c r="O2515">
        <f>IFERROR(VLOOKUP(A2515,[3]Sheet1!$A:$G,3,FALSE),0)</f>
        <v>1023425</v>
      </c>
      <c r="P2515">
        <f>IFERROR(VLOOKUP(A2515,[3]Sheet1!$A:$G,4,FALSE),0)</f>
        <v>0</v>
      </c>
      <c r="Q2515">
        <f>IFERROR(VLOOKUP(A2515,[3]Sheet1!$A:$G,5,FALSE),0)</f>
        <v>0</v>
      </c>
      <c r="R2515">
        <f>IFERROR(VLOOKUP(A2515,[3]Sheet1!$A:$G,6,FALSE),0)</f>
        <v>0</v>
      </c>
      <c r="S2515">
        <f>IFERROR(VLOOKUP(A2515,[3]Sheet1!$A:$G,7,FALSE),0)</f>
        <v>0</v>
      </c>
      <c r="T2515" t="str">
        <f t="shared" si="235"/>
        <v>Sim</v>
      </c>
      <c r="U2515" t="str">
        <f t="shared" si="236"/>
        <v>Sim</v>
      </c>
      <c r="V2515" t="str">
        <f t="shared" si="237"/>
        <v>Não</v>
      </c>
      <c r="W2515" t="str">
        <f t="shared" si="238"/>
        <v>Não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30952410</v>
      </c>
      <c r="F2516">
        <f>IFERROR(VLOOKUP(A2516,[1]Monitoramento_Base_somente_disp!$A:$J,9,FALSE),0)</f>
        <v>0</v>
      </c>
      <c r="G2516">
        <f>IFERROR(VLOOKUP(A2516,[1]Monitoramento_Base_somente_disp!$A:$J,10,FALSE),0)</f>
        <v>0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Não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0</v>
      </c>
      <c r="K2519">
        <f>IFERROR(VLOOKUP(A2519,[2]Sheet1!$A:$I,7,FALSE),0)</f>
        <v>0</v>
      </c>
      <c r="L2519">
        <f>IFERROR(VLOOKUP(A2519,[2]Sheet1!$A:$I,8,FALSE),0)</f>
        <v>0</v>
      </c>
      <c r="M2519">
        <f>IFERROR(VLOOKUP(A2519,[2]Sheet1!$A:$I,9,FALSE),0)</f>
        <v>0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Não</v>
      </c>
      <c r="W2519" t="str">
        <f t="shared" si="238"/>
        <v>Não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11842</v>
      </c>
      <c r="E2520">
        <f>IFERROR(VLOOKUP(A2520,[1]Monitoramento_Base_somente_disp!$A:$J,8,FALSE),0)</f>
        <v>2406875</v>
      </c>
      <c r="F2520">
        <f>IFERROR(VLOOKUP(A2520,[1]Monitoramento_Base_somente_disp!$A:$J,9,FALSE),0)</f>
        <v>0</v>
      </c>
      <c r="G2520">
        <f>IFERROR(VLOOKUP(A2520,[1]Monitoramento_Base_somente_disp!$A:$J,10,FALSE),0)</f>
        <v>0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Não</v>
      </c>
      <c r="Y2520" t="str">
        <f t="shared" si="240"/>
        <v>Não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19111491</v>
      </c>
      <c r="F2521">
        <f>IFERROR(VLOOKUP(A2521,[1]Monitoramento_Base_somente_disp!$A:$J,9,FALSE),0)</f>
        <v>0</v>
      </c>
      <c r="G2521">
        <f>IFERROR(VLOOKUP(A2521,[1]Monitoramento_Base_somente_disp!$A:$J,10,FALSE),0)</f>
        <v>0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Não</v>
      </c>
    </row>
    <row r="2522" spans="1:25" x14ac:dyDescent="0.25">
      <c r="A2522" s="5">
        <v>354520</v>
      </c>
      <c r="B2522">
        <f>IFERROR(VLOOKUP(A2522,[1]Monitoramento_Base_somente_disp!$A:$J,5,FALSE),0)</f>
        <v>1007421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532589</v>
      </c>
      <c r="E2522">
        <f>IFERROR(VLOOKUP(A2522,[1]Monitoramento_Base_somente_disp!$A:$J,8,FALSE),0)</f>
        <v>98289724</v>
      </c>
      <c r="F2522">
        <f>IFERROR(VLOOKUP(A2522,[1]Monitoramento_Base_somente_disp!$A:$J,9,FALSE),0)</f>
        <v>0</v>
      </c>
      <c r="G2522">
        <f>IFERROR(VLOOKUP(A2522,[1]Monitoramento_Base_somente_disp!$A:$J,10,FALSE),0)</f>
        <v>0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Não</v>
      </c>
      <c r="Y2522" t="str">
        <f t="shared" si="240"/>
        <v>Não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99968</v>
      </c>
      <c r="E2524">
        <f>IFERROR(VLOOKUP(A2524,[1]Monitoramento_Base_somente_disp!$A:$J,8,FALSE),0)</f>
        <v>10648614</v>
      </c>
      <c r="F2524">
        <f>IFERROR(VLOOKUP(A2524,[1]Monitoramento_Base_somente_disp!$A:$J,9,FALSE),0)</f>
        <v>0</v>
      </c>
      <c r="G2524">
        <f>IFERROR(VLOOKUP(A2524,[1]Monitoramento_Base_somente_disp!$A:$J,10,FALSE),0)</f>
        <v>0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Não</v>
      </c>
      <c r="Y2524" t="str">
        <f t="shared" si="240"/>
        <v>Não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>
        <f>IFERROR(VLOOKUP(A2525,[3]Sheet1!$A:$G,2,FALSE),0)</f>
        <v>0</v>
      </c>
      <c r="O2525">
        <f>IFERROR(VLOOKUP(A2525,[3]Sheet1!$A:$G,3,FALSE),0)</f>
        <v>0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str">
        <f t="shared" si="235"/>
        <v>Não</v>
      </c>
      <c r="U2525" t="str">
        <f t="shared" si="236"/>
        <v>Não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0</v>
      </c>
      <c r="K2527">
        <f>IFERROR(VLOOKUP(A2527,[2]Sheet1!$A:$I,7,FALSE),0)</f>
        <v>0</v>
      </c>
      <c r="L2527">
        <f>IFERROR(VLOOKUP(A2527,[2]Sheet1!$A:$I,8,FALSE),0)</f>
        <v>0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Não</v>
      </c>
      <c r="W2527" t="str">
        <f t="shared" si="238"/>
        <v>Não</v>
      </c>
      <c r="X2527" t="str">
        <f t="shared" si="239"/>
        <v>Não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68313</v>
      </c>
      <c r="E2528">
        <f>IFERROR(VLOOKUP(A2528,[1]Monitoramento_Base_somente_disp!$A:$J,8,FALSE),0)</f>
        <v>33575485</v>
      </c>
      <c r="F2528">
        <f>IFERROR(VLOOKUP(A2528,[1]Monitoramento_Base_somente_disp!$A:$J,9,FALSE),0)</f>
        <v>0</v>
      </c>
      <c r="G2528">
        <f>IFERROR(VLOOKUP(A2528,[1]Monitoramento_Base_somente_disp!$A:$J,10,FALSE),0)</f>
        <v>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Não</v>
      </c>
      <c r="Y2528" t="str">
        <f t="shared" si="240"/>
        <v>Não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0</v>
      </c>
      <c r="K2529">
        <f>IFERROR(VLOOKUP(A2529,[2]Sheet1!$A:$I,7,FALSE),0)</f>
        <v>0</v>
      </c>
      <c r="L2529">
        <f>IFERROR(VLOOKUP(A2529,[2]Sheet1!$A:$I,8,FALSE),0)</f>
        <v>0</v>
      </c>
      <c r="M2529">
        <f>IFERROR(VLOOKUP(A2529,[2]Sheet1!$A:$I,9,FALSE),0)</f>
        <v>0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Não</v>
      </c>
      <c r="W2529" t="str">
        <f t="shared" si="238"/>
        <v>Não</v>
      </c>
      <c r="X2529" t="str">
        <f t="shared" si="239"/>
        <v>Não</v>
      </c>
      <c r="Y2529" t="str">
        <f t="shared" si="240"/>
        <v>Não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5249865</v>
      </c>
      <c r="F2530">
        <f>IFERROR(VLOOKUP(A2530,[1]Monitoramento_Base_somente_disp!$A:$J,9,FALSE),0)</f>
        <v>0</v>
      </c>
      <c r="G2530">
        <f>IFERROR(VLOOKUP(A2530,[1]Monitoramento_Base_somente_disp!$A:$J,10,FALSE),0)</f>
        <v>0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Não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0</v>
      </c>
      <c r="K2531">
        <f>IFERROR(VLOOKUP(A2531,[2]Sheet1!$A:$I,7,FALSE),0)</f>
        <v>0</v>
      </c>
      <c r="L2531">
        <f>IFERROR(VLOOKUP(A2531,[2]Sheet1!$A:$I,8,FALSE),0)</f>
        <v>0</v>
      </c>
      <c r="M2531">
        <f>IFERROR(VLOOKUP(A2531,[2]Sheet1!$A:$I,9,FALSE),0)</f>
        <v>0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Não</v>
      </c>
      <c r="W2531" t="str">
        <f t="shared" si="238"/>
        <v>Não</v>
      </c>
      <c r="X2531" t="str">
        <f t="shared" si="239"/>
        <v>Não</v>
      </c>
      <c r="Y2531" t="str">
        <f t="shared" si="240"/>
        <v>Não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527401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285921</v>
      </c>
      <c r="E2533">
        <f>IFERROR(VLOOKUP(A2533,[1]Monitoramento_Base_somente_disp!$A:$J,8,FALSE),0)</f>
        <v>37329174</v>
      </c>
      <c r="F2533">
        <f>IFERROR(VLOOKUP(A2533,[1]Monitoramento_Base_somente_disp!$A:$J,9,FALSE),0)</f>
        <v>0</v>
      </c>
      <c r="G2533">
        <f>IFERROR(VLOOKUP(A2533,[1]Monitoramento_Base_somente_disp!$A:$J,10,FALSE),0)</f>
        <v>0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Não</v>
      </c>
      <c r="Y2533" t="str">
        <f t="shared" si="240"/>
        <v>Não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3817320</v>
      </c>
      <c r="F2536">
        <f>IFERROR(VLOOKUP(A2536,[1]Monitoramento_Base_somente_disp!$A:$J,9,FALSE),0)</f>
        <v>0</v>
      </c>
      <c r="G2536">
        <f>IFERROR(VLOOKUP(A2536,[1]Monitoramento_Base_somente_disp!$A:$J,10,FALSE),0)</f>
        <v>0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>
        <f>IFERROR(VLOOKUP(A2536,[3]Sheet1!$A:$G,2,FALSE),0)</f>
        <v>28221</v>
      </c>
      <c r="O2536">
        <f>IFERROR(VLOOKUP(A2536,[3]Sheet1!$A:$G,3,FALSE),0)</f>
        <v>1138659</v>
      </c>
      <c r="P2536">
        <f>IFERROR(VLOOKUP(A2536,[3]Sheet1!$A:$G,4,FALSE),0)</f>
        <v>0</v>
      </c>
      <c r="Q2536">
        <f>IFERROR(VLOOKUP(A2536,[3]Sheet1!$A:$G,5,FALSE),0)</f>
        <v>0</v>
      </c>
      <c r="R2536">
        <f>IFERROR(VLOOKUP(A2536,[3]Sheet1!$A:$G,6,FALSE),0)</f>
        <v>0</v>
      </c>
      <c r="S2536">
        <f>IFERROR(VLOOKUP(A2536,[3]Sheet1!$A:$G,7,FALSE),0)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Não</v>
      </c>
      <c r="W2536" t="str">
        <f t="shared" si="238"/>
        <v>Sim</v>
      </c>
      <c r="X2536" t="str">
        <f t="shared" si="239"/>
        <v>Não</v>
      </c>
      <c r="Y2536" t="str">
        <f t="shared" si="240"/>
        <v>Não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5749665</v>
      </c>
      <c r="F2537">
        <f>IFERROR(VLOOKUP(A2537,[1]Monitoramento_Base_somente_disp!$A:$J,9,FALSE),0)</f>
        <v>0</v>
      </c>
      <c r="G2537">
        <f>IFERROR(VLOOKUP(A2537,[1]Monitoramento_Base_somente_disp!$A:$J,10,FALSE),0)</f>
        <v>0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Não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56858</v>
      </c>
      <c r="E2538">
        <f>IFERROR(VLOOKUP(A2538,[1]Monitoramento_Base_somente_disp!$A:$J,8,FALSE),0)</f>
        <v>20298385</v>
      </c>
      <c r="F2538">
        <f>IFERROR(VLOOKUP(A2538,[1]Monitoramento_Base_somente_disp!$A:$J,9,FALSE),0)</f>
        <v>0</v>
      </c>
      <c r="G2538">
        <f>IFERROR(VLOOKUP(A2538,[1]Monitoramento_Base_somente_disp!$A:$J,10,FALSE),0)</f>
        <v>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Não</v>
      </c>
      <c r="Y2538" t="str">
        <f t="shared" si="240"/>
        <v>Não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0</v>
      </c>
      <c r="K2539">
        <f>IFERROR(VLOOKUP(A2539,[2]Sheet1!$A:$I,7,FALSE),0)</f>
        <v>0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Não</v>
      </c>
      <c r="W2539" t="str">
        <f t="shared" si="238"/>
        <v>Não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>
        <f>IFERROR(VLOOKUP(A2540,[3]Sheet1!$A:$G,2,FALSE),0)</f>
        <v>0</v>
      </c>
      <c r="O2540">
        <f>IFERROR(VLOOKUP(A2540,[3]Sheet1!$A:$G,3,FALSE),0)</f>
        <v>0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64963</v>
      </c>
      <c r="E2541">
        <f>IFERROR(VLOOKUP(A2541,[1]Monitoramento_Base_somente_disp!$A:$J,8,FALSE),0)</f>
        <v>16406302</v>
      </c>
      <c r="F2541">
        <f>IFERROR(VLOOKUP(A2541,[1]Monitoramento_Base_somente_disp!$A:$J,9,FALSE),0)</f>
        <v>0</v>
      </c>
      <c r="G2541">
        <f>IFERROR(VLOOKUP(A2541,[1]Monitoramento_Base_somente_disp!$A:$J,10,FALSE),0)</f>
        <v>0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Não</v>
      </c>
      <c r="Y2541" t="str">
        <f t="shared" si="240"/>
        <v>Não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>
        <f>IFERROR(VLOOKUP(A2542,[3]Sheet1!$A:$G,2,FALSE),0)</f>
        <v>102496</v>
      </c>
      <c r="O2542">
        <f>IFERROR(VLOOKUP(A2542,[3]Sheet1!$A:$G,3,FALSE),0)</f>
        <v>1000714</v>
      </c>
      <c r="P2542">
        <f>IFERROR(VLOOKUP(A2542,[3]Sheet1!$A:$G,4,FALSE),0)</f>
        <v>0</v>
      </c>
      <c r="Q2542">
        <f>IFERROR(VLOOKUP(A2542,[3]Sheet1!$A:$G,5,FALSE),0)</f>
        <v>0</v>
      </c>
      <c r="R2542">
        <f>IFERROR(VLOOKUP(A2542,[3]Sheet1!$A:$G,6,FALSE),0)</f>
        <v>0</v>
      </c>
      <c r="S2542">
        <f>IFERROR(VLOOKUP(A2542,[3]Sheet1!$A:$G,7,FALSE),0)</f>
        <v>0</v>
      </c>
      <c r="T2542" t="str">
        <f t="shared" si="235"/>
        <v>Sim</v>
      </c>
      <c r="U2542" t="str">
        <f t="shared" si="236"/>
        <v>Sim</v>
      </c>
      <c r="V2542" t="str">
        <f t="shared" si="237"/>
        <v>Não</v>
      </c>
      <c r="W2542" t="str">
        <f t="shared" si="238"/>
        <v>Não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>
        <f>IFERROR(VLOOKUP(A2543,[3]Sheet1!$A:$G,2,FALSE),0)</f>
        <v>27509</v>
      </c>
      <c r="O2543">
        <f>IFERROR(VLOOKUP(A2543,[3]Sheet1!$A:$G,3,FALSE),0)</f>
        <v>132159</v>
      </c>
      <c r="P2543">
        <f>IFERROR(VLOOKUP(A2543,[3]Sheet1!$A:$G,4,FALSE),0)</f>
        <v>0</v>
      </c>
      <c r="Q2543">
        <f>IFERROR(VLOOKUP(A2543,[3]Sheet1!$A:$G,5,FALSE),0)</f>
        <v>0</v>
      </c>
      <c r="R2543">
        <f>IFERROR(VLOOKUP(A2543,[3]Sheet1!$A:$G,6,FALSE),0)</f>
        <v>0</v>
      </c>
      <c r="S2543">
        <f>IFERROR(VLOOKUP(A2543,[3]Sheet1!$A:$G,7,FALSE),0)</f>
        <v>0</v>
      </c>
      <c r="T2543" t="str">
        <f t="shared" si="235"/>
        <v>Sim</v>
      </c>
      <c r="U2543" t="str">
        <f t="shared" si="236"/>
        <v>Sim</v>
      </c>
      <c r="V2543" t="str">
        <f t="shared" si="237"/>
        <v>Não</v>
      </c>
      <c r="W2543" t="str">
        <f t="shared" si="238"/>
        <v>Não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27825</v>
      </c>
      <c r="E2544">
        <f>IFERROR(VLOOKUP(A2544,[1]Monitoramento_Base_somente_disp!$A:$J,8,FALSE),0)</f>
        <v>7601052</v>
      </c>
      <c r="F2544">
        <f>IFERROR(VLOOKUP(A2544,[1]Monitoramento_Base_somente_disp!$A:$J,9,FALSE),0)</f>
        <v>0</v>
      </c>
      <c r="G2544">
        <f>IFERROR(VLOOKUP(A2544,[1]Monitoramento_Base_somente_disp!$A:$J,10,FALSE),0)</f>
        <v>0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Não</v>
      </c>
      <c r="Y2544" t="str">
        <f t="shared" si="240"/>
        <v>Não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5446314</v>
      </c>
      <c r="F2545">
        <f>IFERROR(VLOOKUP(A2545,[1]Monitoramento_Base_somente_disp!$A:$J,9,FALSE),0)</f>
        <v>0</v>
      </c>
      <c r="G2545">
        <f>IFERROR(VLOOKUP(A2545,[1]Monitoramento_Base_somente_disp!$A:$J,10,FALSE),0)</f>
        <v>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Não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0</v>
      </c>
      <c r="K2546">
        <f>IFERROR(VLOOKUP(A2546,[2]Sheet1!$A:$I,7,FALSE),0)</f>
        <v>0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Não</v>
      </c>
      <c r="W2546" t="str">
        <f t="shared" si="238"/>
        <v>Não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19583055</v>
      </c>
      <c r="F2547">
        <f>IFERROR(VLOOKUP(A2547,[1]Monitoramento_Base_somente_disp!$A:$J,9,FALSE),0)</f>
        <v>0</v>
      </c>
      <c r="G2547">
        <f>IFERROR(VLOOKUP(A2547,[1]Monitoramento_Base_somente_disp!$A:$J,10,FALSE),0)</f>
        <v>0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Não</v>
      </c>
      <c r="Y2547" t="str">
        <f t="shared" si="240"/>
        <v>Não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0</v>
      </c>
      <c r="K2549">
        <f>IFERROR(VLOOKUP(A2549,[2]Sheet1!$A:$I,7,FALSE),0)</f>
        <v>0</v>
      </c>
      <c r="L2549">
        <f>IFERROR(VLOOKUP(A2549,[2]Sheet1!$A:$I,8,FALSE),0)</f>
        <v>0</v>
      </c>
      <c r="M2549">
        <f>IFERROR(VLOOKUP(A2549,[2]Sheet1!$A:$I,9,FALSE),0)</f>
        <v>0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Não</v>
      </c>
      <c r="W2549" t="str">
        <f t="shared" si="238"/>
        <v>Não</v>
      </c>
      <c r="X2549" t="str">
        <f t="shared" si="239"/>
        <v>Não</v>
      </c>
      <c r="Y2549" t="str">
        <f t="shared" si="240"/>
        <v>Não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>
        <f>IFERROR(VLOOKUP(A2551,[3]Sheet1!$A:$G,2,FALSE),0)</f>
        <v>778313</v>
      </c>
      <c r="O2551">
        <f>IFERROR(VLOOKUP(A2551,[3]Sheet1!$A:$G,3,FALSE),0)</f>
        <v>3452909</v>
      </c>
      <c r="P2551">
        <f>IFERROR(VLOOKUP(A2551,[3]Sheet1!$A:$G,4,FALSE),0)</f>
        <v>0</v>
      </c>
      <c r="Q2551">
        <f>IFERROR(VLOOKUP(A2551,[3]Sheet1!$A:$G,5,FALSE),0)</f>
        <v>0</v>
      </c>
      <c r="R2551">
        <f>IFERROR(VLOOKUP(A2551,[3]Sheet1!$A:$G,6,FALSE),0)</f>
        <v>0</v>
      </c>
      <c r="S2551">
        <f>IFERROR(VLOOKUP(A2551,[3]Sheet1!$A:$G,7,FALSE),0)</f>
        <v>0</v>
      </c>
      <c r="T2551" t="str">
        <f t="shared" si="235"/>
        <v>Sim</v>
      </c>
      <c r="U2551" t="str">
        <f t="shared" si="236"/>
        <v>Sim</v>
      </c>
      <c r="V2551" t="str">
        <f t="shared" si="237"/>
        <v>Não</v>
      </c>
      <c r="W2551" t="str">
        <f t="shared" si="238"/>
        <v>Não</v>
      </c>
      <c r="X2551" t="str">
        <f t="shared" si="239"/>
        <v>Não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>
        <f>IFERROR(VLOOKUP(A2552,[3]Sheet1!$A:$G,2,FALSE),0)</f>
        <v>0</v>
      </c>
      <c r="O2552">
        <f>IFERROR(VLOOKUP(A2552,[3]Sheet1!$A:$G,3,FALSE),0)</f>
        <v>501328</v>
      </c>
      <c r="P2552">
        <f>IFERROR(VLOOKUP(A2552,[3]Sheet1!$A:$G,4,FALSE),0)</f>
        <v>0</v>
      </c>
      <c r="Q2552">
        <f>IFERROR(VLOOKUP(A2552,[3]Sheet1!$A:$G,5,FALSE),0)</f>
        <v>0</v>
      </c>
      <c r="R2552">
        <f>IFERROR(VLOOKUP(A2552,[3]Sheet1!$A:$G,6,FALSE),0)</f>
        <v>0</v>
      </c>
      <c r="S2552">
        <f>IFERROR(VLOOKUP(A2552,[3]Sheet1!$A:$G,7,FALSE),0)</f>
        <v>0</v>
      </c>
      <c r="T2552" t="str">
        <f t="shared" si="235"/>
        <v>Não</v>
      </c>
      <c r="U2552" t="str">
        <f t="shared" si="236"/>
        <v>Sim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>
        <f>IFERROR(VLOOKUP(A2553,[3]Sheet1!$A:$G,2,FALSE),0)</f>
        <v>0</v>
      </c>
      <c r="O2553">
        <f>IFERROR(VLOOKUP(A2553,[3]Sheet1!$A:$G,3,FALSE),0)</f>
        <v>0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24340875</v>
      </c>
      <c r="F2554">
        <f>IFERROR(VLOOKUP(A2554,[1]Monitoramento_Base_somente_disp!$A:$J,9,FALSE),0)</f>
        <v>0</v>
      </c>
      <c r="G2554">
        <f>IFERROR(VLOOKUP(A2554,[1]Monitoramento_Base_somente_disp!$A:$J,10,FALSE),0)</f>
        <v>0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0</v>
      </c>
      <c r="K2554">
        <f>IFERROR(VLOOKUP(A2554,[2]Sheet1!$A:$I,7,FALSE),0)</f>
        <v>0</v>
      </c>
      <c r="L2554">
        <f>IFERROR(VLOOKUP(A2554,[2]Sheet1!$A:$I,8,FALSE),0)</f>
        <v>0</v>
      </c>
      <c r="M2554">
        <f>IFERROR(VLOOKUP(A2554,[2]Sheet1!$A:$I,9,FALSE),0)</f>
        <v>0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Não</v>
      </c>
      <c r="W2554" t="str">
        <f t="shared" si="238"/>
        <v>Sim</v>
      </c>
      <c r="X2554" t="str">
        <f t="shared" si="239"/>
        <v>Não</v>
      </c>
      <c r="Y2554" t="str">
        <f t="shared" si="240"/>
        <v>Não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14434</v>
      </c>
      <c r="E2557">
        <f>IFERROR(VLOOKUP(A2557,[1]Monitoramento_Base_somente_disp!$A:$J,8,FALSE),0)</f>
        <v>6977348</v>
      </c>
      <c r="F2557">
        <f>IFERROR(VLOOKUP(A2557,[1]Monitoramento_Base_somente_disp!$A:$J,9,FALSE),0)</f>
        <v>0</v>
      </c>
      <c r="G2557">
        <f>IFERROR(VLOOKUP(A2557,[1]Monitoramento_Base_somente_disp!$A:$J,10,FALSE),0)</f>
        <v>0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Não</v>
      </c>
      <c r="Y2557" t="str">
        <f t="shared" si="240"/>
        <v>Não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193755</v>
      </c>
      <c r="F2561">
        <f>IFERROR(VLOOKUP(A2561,[1]Monitoramento_Base_somente_disp!$A:$J,9,FALSE),0)</f>
        <v>0</v>
      </c>
      <c r="G2561">
        <f>IFERROR(VLOOKUP(A2561,[1]Monitoramento_Base_somente_disp!$A:$J,10,FALSE),0)</f>
        <v>0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Não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>
        <f>IFERROR(VLOOKUP(A2562,[3]Sheet1!$A:$G,2,FALSE),0)</f>
        <v>49902</v>
      </c>
      <c r="O2562">
        <f>IFERROR(VLOOKUP(A2562,[3]Sheet1!$A:$G,3,FALSE),0)</f>
        <v>239231</v>
      </c>
      <c r="P2562">
        <f>IFERROR(VLOOKUP(A2562,[3]Sheet1!$A:$G,4,FALSE),0)</f>
        <v>0</v>
      </c>
      <c r="Q2562">
        <f>IFERROR(VLOOKUP(A2562,[3]Sheet1!$A:$G,5,FALSE),0)</f>
        <v>0</v>
      </c>
      <c r="R2562">
        <f>IFERROR(VLOOKUP(A2562,[3]Sheet1!$A:$G,6,FALSE),0)</f>
        <v>0</v>
      </c>
      <c r="S2562">
        <f>IFERROR(VLOOKUP(A2562,[3]Sheet1!$A:$G,7,FALSE),0)</f>
        <v>0</v>
      </c>
      <c r="T2562" t="str">
        <f t="shared" si="235"/>
        <v>Sim</v>
      </c>
      <c r="U2562" t="str">
        <f t="shared" si="236"/>
        <v>Sim</v>
      </c>
      <c r="V2562" t="str">
        <f t="shared" si="237"/>
        <v>Não</v>
      </c>
      <c r="W2562" t="str">
        <f t="shared" si="238"/>
        <v>Não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55748940</v>
      </c>
      <c r="F2564">
        <f>IFERROR(VLOOKUP(A2564,[1]Monitoramento_Base_somente_disp!$A:$J,9,FALSE),0)</f>
        <v>0</v>
      </c>
      <c r="G2564">
        <f>IFERROR(VLOOKUP(A2564,[1]Monitoramento_Base_somente_disp!$A:$J,10,FALSE),0)</f>
        <v>0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Não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64400</v>
      </c>
      <c r="E2565">
        <f>IFERROR(VLOOKUP(A2565,[1]Monitoramento_Base_somente_disp!$A:$J,8,FALSE),0)</f>
        <v>15922140</v>
      </c>
      <c r="F2565">
        <f>IFERROR(VLOOKUP(A2565,[1]Monitoramento_Base_somente_disp!$A:$J,9,FALSE),0)</f>
        <v>0</v>
      </c>
      <c r="G2565">
        <f>IFERROR(VLOOKUP(A2565,[1]Monitoramento_Base_somente_disp!$A:$J,10,FALSE),0)</f>
        <v>0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Não</v>
      </c>
      <c r="Y2565" t="str">
        <f t="shared" si="240"/>
        <v>Não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>
        <f>IFERROR(VLOOKUP(A2566,[3]Sheet1!$A:$G,2,FALSE),0)</f>
        <v>176366</v>
      </c>
      <c r="O2566">
        <f>IFERROR(VLOOKUP(A2566,[3]Sheet1!$A:$G,3,FALSE),0)</f>
        <v>878824</v>
      </c>
      <c r="P2566">
        <f>IFERROR(VLOOKUP(A2566,[3]Sheet1!$A:$G,4,FALSE),0)</f>
        <v>0</v>
      </c>
      <c r="Q2566">
        <f>IFERROR(VLOOKUP(A2566,[3]Sheet1!$A:$G,5,FALSE),0)</f>
        <v>0</v>
      </c>
      <c r="R2566">
        <f>IFERROR(VLOOKUP(A2566,[3]Sheet1!$A:$G,6,FALSE),0)</f>
        <v>0</v>
      </c>
      <c r="S2566">
        <f>IFERROR(VLOOKUP(A2566,[3]Sheet1!$A:$G,7,FALSE),0)</f>
        <v>0</v>
      </c>
      <c r="T2566" t="str">
        <f t="shared" ref="T2566:T2629" si="241">IF(B2566+H2566+N2566&gt;0,"Sim","Não")</f>
        <v>Sim</v>
      </c>
      <c r="U2566" t="str">
        <f t="shared" ref="U2566:U2629" si="242">IF(C2566+I2566+O2566&gt;0,"Sim","Não")</f>
        <v>Sim</v>
      </c>
      <c r="V2566" t="str">
        <f t="shared" ref="V2566:V2629" si="243">IF(D2566+J2566+P2566&gt;0,"Sim","Não")</f>
        <v>Não</v>
      </c>
      <c r="W2566" t="str">
        <f t="shared" ref="W2566:W2629" si="244">IF(E2566+K2566+Q2566&gt;0,"Sim","Não")</f>
        <v>Não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>
        <f>IFERROR(VLOOKUP(A2567,[3]Sheet1!$A:$G,2,FALSE),0)</f>
        <v>33834</v>
      </c>
      <c r="O2567">
        <f>IFERROR(VLOOKUP(A2567,[3]Sheet1!$A:$G,3,FALSE),0)</f>
        <v>246460</v>
      </c>
      <c r="P2567">
        <f>IFERROR(VLOOKUP(A2567,[3]Sheet1!$A:$G,4,FALSE),0)</f>
        <v>0</v>
      </c>
      <c r="Q2567">
        <f>IFERROR(VLOOKUP(A2567,[3]Sheet1!$A:$G,5,FALSE),0)</f>
        <v>0</v>
      </c>
      <c r="R2567">
        <f>IFERROR(VLOOKUP(A2567,[3]Sheet1!$A:$G,6,FALSE),0)</f>
        <v>0</v>
      </c>
      <c r="S2567">
        <f>IFERROR(VLOOKUP(A2567,[3]Sheet1!$A:$G,7,FALSE),0)</f>
        <v>0</v>
      </c>
      <c r="T2567" t="str">
        <f t="shared" si="241"/>
        <v>Sim</v>
      </c>
      <c r="U2567" t="str">
        <f t="shared" si="242"/>
        <v>Sim</v>
      </c>
      <c r="V2567" t="str">
        <f t="shared" si="243"/>
        <v>Não</v>
      </c>
      <c r="W2567" t="str">
        <f t="shared" si="244"/>
        <v>Não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0</v>
      </c>
      <c r="K2569">
        <f>IFERROR(VLOOKUP(A2569,[2]Sheet1!$A:$I,7,FALSE),0)</f>
        <v>0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Não</v>
      </c>
      <c r="W2569" t="str">
        <f t="shared" si="244"/>
        <v>Não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22774815</v>
      </c>
      <c r="F2570">
        <f>IFERROR(VLOOKUP(A2570,[1]Monitoramento_Base_somente_disp!$A:$J,9,FALSE),0)</f>
        <v>0</v>
      </c>
      <c r="G2570">
        <f>IFERROR(VLOOKUP(A2570,[1]Monitoramento_Base_somente_disp!$A:$J,10,FALSE),0)</f>
        <v>0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Não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44385795</v>
      </c>
      <c r="F2571">
        <f>IFERROR(VLOOKUP(A2571,[1]Monitoramento_Base_somente_disp!$A:$J,9,FALSE),0)</f>
        <v>0</v>
      </c>
      <c r="G2571">
        <f>IFERROR(VLOOKUP(A2571,[1]Monitoramento_Base_somente_disp!$A:$J,10,FALSE),0)</f>
        <v>0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0</v>
      </c>
      <c r="K2571">
        <f>IFERROR(VLOOKUP(A2571,[2]Sheet1!$A:$I,7,FALSE),0)</f>
        <v>0</v>
      </c>
      <c r="L2571">
        <f>IFERROR(VLOOKUP(A2571,[2]Sheet1!$A:$I,8,FALSE),0)</f>
        <v>0</v>
      </c>
      <c r="M2571">
        <f>IFERROR(VLOOKUP(A2571,[2]Sheet1!$A:$I,9,FALSE),0)</f>
        <v>0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Não</v>
      </c>
      <c r="W2571" t="str">
        <f t="shared" si="244"/>
        <v>Sim</v>
      </c>
      <c r="X2571" t="str">
        <f t="shared" si="245"/>
        <v>Não</v>
      </c>
      <c r="Y2571" t="str">
        <f t="shared" si="246"/>
        <v>Não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12291600</v>
      </c>
      <c r="F2572">
        <f>IFERROR(VLOOKUP(A2572,[1]Monitoramento_Base_somente_disp!$A:$J,9,FALSE),0)</f>
        <v>0</v>
      </c>
      <c r="G2572">
        <f>IFERROR(VLOOKUP(A2572,[1]Monitoramento_Base_somente_disp!$A:$J,10,FALSE),0)</f>
        <v>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Não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0</v>
      </c>
      <c r="K2573">
        <f>IFERROR(VLOOKUP(A2573,[2]Sheet1!$A:$I,7,FALSE),0)</f>
        <v>0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56862</v>
      </c>
      <c r="E2576">
        <f>IFERROR(VLOOKUP(A2576,[1]Monitoramento_Base_somente_disp!$A:$J,8,FALSE),0)</f>
        <v>13229908</v>
      </c>
      <c r="F2576">
        <f>IFERROR(VLOOKUP(A2576,[1]Monitoramento_Base_somente_disp!$A:$J,9,FALSE),0)</f>
        <v>0</v>
      </c>
      <c r="G2576">
        <f>IFERROR(VLOOKUP(A2576,[1]Monitoramento_Base_somente_disp!$A:$J,10,FALSE),0)</f>
        <v>0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Não</v>
      </c>
      <c r="Y2576" t="str">
        <f t="shared" si="246"/>
        <v>Não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7144725</v>
      </c>
      <c r="F2577">
        <f>IFERROR(VLOOKUP(A2577,[1]Monitoramento_Base_somente_disp!$A:$J,9,FALSE),0)</f>
        <v>0</v>
      </c>
      <c r="G2577">
        <f>IFERROR(VLOOKUP(A2577,[1]Monitoramento_Base_somente_disp!$A:$J,10,FALSE),0)</f>
        <v>0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Não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1315530</v>
      </c>
      <c r="F2578">
        <f>IFERROR(VLOOKUP(A2578,[1]Monitoramento_Base_somente_disp!$A:$J,9,FALSE),0)</f>
        <v>0</v>
      </c>
      <c r="G2578">
        <f>IFERROR(VLOOKUP(A2578,[1]Monitoramento_Base_somente_disp!$A:$J,10,FALSE),0)</f>
        <v>0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>
        <f>IFERROR(VLOOKUP(A2578,[3]Sheet1!$A:$G,2,FALSE),0)</f>
        <v>64620</v>
      </c>
      <c r="O2578">
        <f>IFERROR(VLOOKUP(A2578,[3]Sheet1!$A:$G,3,FALSE),0)</f>
        <v>0</v>
      </c>
      <c r="P2578">
        <f>IFERROR(VLOOKUP(A2578,[3]Sheet1!$A:$G,4,FALSE),0)</f>
        <v>0</v>
      </c>
      <c r="Q2578">
        <f>IFERROR(VLOOKUP(A2578,[3]Sheet1!$A:$G,5,FALSE),0)</f>
        <v>0</v>
      </c>
      <c r="R2578">
        <f>IFERROR(VLOOKUP(A2578,[3]Sheet1!$A:$G,6,FALSE),0)</f>
        <v>0</v>
      </c>
      <c r="S2578">
        <f>IFERROR(VLOOKUP(A2578,[3]Sheet1!$A:$G,7,FALSE),0)</f>
        <v>0</v>
      </c>
      <c r="T2578" t="str">
        <f t="shared" si="241"/>
        <v>Sim</v>
      </c>
      <c r="U2578" t="str">
        <f t="shared" si="242"/>
        <v>Sim</v>
      </c>
      <c r="V2578" t="str">
        <f t="shared" si="243"/>
        <v>Não</v>
      </c>
      <c r="W2578" t="str">
        <f t="shared" si="244"/>
        <v>Sim</v>
      </c>
      <c r="X2578" t="str">
        <f t="shared" si="245"/>
        <v>Não</v>
      </c>
      <c r="Y2578" t="str">
        <f t="shared" si="246"/>
        <v>Não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3550035</v>
      </c>
      <c r="F2579">
        <f>IFERROR(VLOOKUP(A2579,[1]Monitoramento_Base_somente_disp!$A:$J,9,FALSE),0)</f>
        <v>0</v>
      </c>
      <c r="G2579">
        <f>IFERROR(VLOOKUP(A2579,[1]Monitoramento_Base_somente_disp!$A:$J,10,FALSE),0)</f>
        <v>0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Não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>
        <f>IFERROR(VLOOKUP(A2580,[3]Sheet1!$A:$G,2,FALSE),0)</f>
        <v>633765</v>
      </c>
      <c r="O2580">
        <f>IFERROR(VLOOKUP(A2580,[3]Sheet1!$A:$G,3,FALSE),0)</f>
        <v>2854446</v>
      </c>
      <c r="P2580">
        <f>IFERROR(VLOOKUP(A2580,[3]Sheet1!$A:$G,4,FALSE),0)</f>
        <v>0</v>
      </c>
      <c r="Q2580">
        <f>IFERROR(VLOOKUP(A2580,[3]Sheet1!$A:$G,5,FALSE),0)</f>
        <v>0</v>
      </c>
      <c r="R2580">
        <f>IFERROR(VLOOKUP(A2580,[3]Sheet1!$A:$G,6,FALSE),0)</f>
        <v>0</v>
      </c>
      <c r="S2580">
        <f>IFERROR(VLOOKUP(A2580,[3]Sheet1!$A:$G,7,FALSE),0)</f>
        <v>0</v>
      </c>
      <c r="T2580" t="str">
        <f t="shared" si="241"/>
        <v>Sim</v>
      </c>
      <c r="U2580" t="str">
        <f t="shared" si="242"/>
        <v>Sim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>
        <f>IFERROR(VLOOKUP(A2581,[3]Sheet1!$A:$G,2,FALSE),0)</f>
        <v>102949</v>
      </c>
      <c r="O2581">
        <f>IFERROR(VLOOKUP(A2581,[3]Sheet1!$A:$G,3,FALSE),0)</f>
        <v>198176</v>
      </c>
      <c r="P2581">
        <f>IFERROR(VLOOKUP(A2581,[3]Sheet1!$A:$G,4,FALSE),0)</f>
        <v>0</v>
      </c>
      <c r="Q2581">
        <f>IFERROR(VLOOKUP(A2581,[3]Sheet1!$A:$G,5,FALSE),0)</f>
        <v>0</v>
      </c>
      <c r="R2581">
        <f>IFERROR(VLOOKUP(A2581,[3]Sheet1!$A:$G,6,FALSE),0)</f>
        <v>0</v>
      </c>
      <c r="S2581">
        <f>IFERROR(VLOOKUP(A2581,[3]Sheet1!$A:$G,7,FALSE),0)</f>
        <v>0</v>
      </c>
      <c r="T2581" t="str">
        <f t="shared" si="241"/>
        <v>Sim</v>
      </c>
      <c r="U2581" t="str">
        <f t="shared" si="242"/>
        <v>Sim</v>
      </c>
      <c r="V2581" t="str">
        <f t="shared" si="243"/>
        <v>Não</v>
      </c>
      <c r="W2581" t="str">
        <f t="shared" si="244"/>
        <v>Não</v>
      </c>
      <c r="X2581" t="str">
        <f t="shared" si="245"/>
        <v>Não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93781800</v>
      </c>
      <c r="F2582">
        <f>IFERROR(VLOOKUP(A2582,[1]Monitoramento_Base_somente_disp!$A:$J,9,FALSE),0)</f>
        <v>0</v>
      </c>
      <c r="G2582">
        <f>IFERROR(VLOOKUP(A2582,[1]Monitoramento_Base_somente_disp!$A:$J,10,FALSE),0)</f>
        <v>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Não</v>
      </c>
    </row>
    <row r="2583" spans="1:25" x14ac:dyDescent="0.25">
      <c r="A2583" s="5">
        <v>355560</v>
      </c>
      <c r="B2583">
        <f>IFERROR(VLOOKUP(A2583,[1]Monitoramento_Base_somente_disp!$A:$J,5,FALSE),0)</f>
        <v>182014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91272</v>
      </c>
      <c r="E2583">
        <f>IFERROR(VLOOKUP(A2583,[1]Monitoramento_Base_somente_disp!$A:$J,8,FALSE),0)</f>
        <v>10433587</v>
      </c>
      <c r="F2583">
        <f>IFERROR(VLOOKUP(A2583,[1]Monitoramento_Base_somente_disp!$A:$J,9,FALSE),0)</f>
        <v>0</v>
      </c>
      <c r="G2583">
        <f>IFERROR(VLOOKUP(A2583,[1]Monitoramento_Base_somente_disp!$A:$J,10,FALSE),0)</f>
        <v>0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Não</v>
      </c>
      <c r="Y2583" t="str">
        <f t="shared" si="246"/>
        <v>Não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>
        <f>IFERROR(VLOOKUP(A2584,[3]Sheet1!$A:$G,2,FALSE),0)</f>
        <v>23218</v>
      </c>
      <c r="O2584">
        <f>IFERROR(VLOOKUP(A2584,[3]Sheet1!$A:$G,3,FALSE),0)</f>
        <v>54436</v>
      </c>
      <c r="P2584">
        <f>IFERROR(VLOOKUP(A2584,[3]Sheet1!$A:$G,4,FALSE),0)</f>
        <v>0</v>
      </c>
      <c r="Q2584">
        <f>IFERROR(VLOOKUP(A2584,[3]Sheet1!$A:$G,5,FALSE),0)</f>
        <v>0</v>
      </c>
      <c r="R2584">
        <f>IFERROR(VLOOKUP(A2584,[3]Sheet1!$A:$G,6,FALSE),0)</f>
        <v>0</v>
      </c>
      <c r="S2584">
        <f>IFERROR(VLOOKUP(A2584,[3]Sheet1!$A:$G,7,FALSE),0)</f>
        <v>0</v>
      </c>
      <c r="T2584" t="str">
        <f t="shared" si="241"/>
        <v>Sim</v>
      </c>
      <c r="U2584" t="str">
        <f t="shared" si="242"/>
        <v>Sim</v>
      </c>
      <c r="V2584" t="str">
        <f t="shared" si="243"/>
        <v>Não</v>
      </c>
      <c r="W2584" t="str">
        <f t="shared" si="244"/>
        <v>Não</v>
      </c>
      <c r="X2584" t="str">
        <f t="shared" si="245"/>
        <v>Não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>
        <f>IFERROR(VLOOKUP(A2586,[3]Sheet1!$A:$G,2,FALSE),0)</f>
        <v>0</v>
      </c>
      <c r="O2586">
        <f>IFERROR(VLOOKUP(A2586,[3]Sheet1!$A:$G,3,FALSE),0)</f>
        <v>0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0</v>
      </c>
      <c r="S2586">
        <f>IFERROR(VLOOKUP(A2586,[3]Sheet1!$A:$G,7,FALSE),0)</f>
        <v>0</v>
      </c>
      <c r="T2586" t="str">
        <f t="shared" si="241"/>
        <v>Não</v>
      </c>
      <c r="U2586" t="str">
        <f t="shared" si="242"/>
        <v>Sim</v>
      </c>
      <c r="V2586" t="str">
        <f t="shared" si="243"/>
        <v>Não</v>
      </c>
      <c r="W2586" t="str">
        <f t="shared" si="244"/>
        <v>Não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>
        <f>IFERROR(VLOOKUP(A2587,[3]Sheet1!$A:$G,2,FALSE),0)</f>
        <v>123253</v>
      </c>
      <c r="O2587">
        <f>IFERROR(VLOOKUP(A2587,[3]Sheet1!$A:$G,3,FALSE),0)</f>
        <v>985791</v>
      </c>
      <c r="P2587">
        <f>IFERROR(VLOOKUP(A2587,[3]Sheet1!$A:$G,4,FALSE),0)</f>
        <v>0</v>
      </c>
      <c r="Q2587">
        <f>IFERROR(VLOOKUP(A2587,[3]Sheet1!$A:$G,5,FALSE),0)</f>
        <v>0</v>
      </c>
      <c r="R2587">
        <f>IFERROR(VLOOKUP(A2587,[3]Sheet1!$A:$G,6,FALSE),0)</f>
        <v>0</v>
      </c>
      <c r="S2587">
        <f>IFERROR(VLOOKUP(A2587,[3]Sheet1!$A:$G,7,FALSE),0)</f>
        <v>0</v>
      </c>
      <c r="T2587" t="str">
        <f t="shared" si="241"/>
        <v>Sim</v>
      </c>
      <c r="U2587" t="str">
        <f t="shared" si="242"/>
        <v>Sim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139805250</v>
      </c>
      <c r="F2589">
        <f>IFERROR(VLOOKUP(A2589,[1]Monitoramento_Base_somente_disp!$A:$J,9,FALSE),0)</f>
        <v>0</v>
      </c>
      <c r="G2589">
        <f>IFERROR(VLOOKUP(A2589,[1]Monitoramento_Base_somente_disp!$A:$J,10,FALSE),0)</f>
        <v>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Não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76241</v>
      </c>
      <c r="I2592">
        <f>IFERROR(VLOOKUP(A2592,[2]Sheet1!$A:$I,5,FALSE),0)</f>
        <v>194309</v>
      </c>
      <c r="J2592">
        <f>IFERROR(VLOOKUP(A2592,[2]Sheet1!$A:$I,6,FALSE),0)</f>
        <v>0</v>
      </c>
      <c r="K2592">
        <f>IFERROR(VLOOKUP(A2592,[2]Sheet1!$A:$I,7,FALSE),0)</f>
        <v>0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Sim</v>
      </c>
      <c r="U2592" t="str">
        <f t="shared" si="242"/>
        <v>Sim</v>
      </c>
      <c r="V2592" t="str">
        <f t="shared" si="243"/>
        <v>Não</v>
      </c>
      <c r="W2592" t="str">
        <f t="shared" si="244"/>
        <v>Não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73314</v>
      </c>
      <c r="E2593">
        <f>IFERROR(VLOOKUP(A2593,[1]Monitoramento_Base_somente_disp!$A:$J,8,FALSE),0)</f>
        <v>7114685</v>
      </c>
      <c r="F2593">
        <f>IFERROR(VLOOKUP(A2593,[1]Monitoramento_Base_somente_disp!$A:$J,9,FALSE),0)</f>
        <v>0</v>
      </c>
      <c r="G2593">
        <f>IFERROR(VLOOKUP(A2593,[1]Monitoramento_Base_somente_disp!$A:$J,10,FALSE),0)</f>
        <v>0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Não</v>
      </c>
      <c r="Y2593" t="str">
        <f t="shared" si="246"/>
        <v>Não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22355</v>
      </c>
      <c r="E2594">
        <f>IFERROR(VLOOKUP(A2594,[1]Monitoramento_Base_somente_disp!$A:$J,8,FALSE),0)</f>
        <v>14996607</v>
      </c>
      <c r="F2594">
        <f>IFERROR(VLOOKUP(A2594,[1]Monitoramento_Base_somente_disp!$A:$J,9,FALSE),0)</f>
        <v>0</v>
      </c>
      <c r="G2594">
        <f>IFERROR(VLOOKUP(A2594,[1]Monitoramento_Base_somente_disp!$A:$J,10,FALSE),0)</f>
        <v>0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Não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4263825</v>
      </c>
      <c r="F2595">
        <f>IFERROR(VLOOKUP(A2595,[1]Monitoramento_Base_somente_disp!$A:$J,9,FALSE),0)</f>
        <v>0</v>
      </c>
      <c r="G2595">
        <f>IFERROR(VLOOKUP(A2595,[1]Monitoramento_Base_somente_disp!$A:$J,10,FALSE),0)</f>
        <v>0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Não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31022655</v>
      </c>
      <c r="F2596">
        <f>IFERROR(VLOOKUP(A2596,[1]Monitoramento_Base_somente_disp!$A:$J,9,FALSE),0)</f>
        <v>0</v>
      </c>
      <c r="G2596">
        <f>IFERROR(VLOOKUP(A2596,[1]Monitoramento_Base_somente_disp!$A:$J,10,FALSE),0)</f>
        <v>0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>
        <f>IFERROR(VLOOKUP(A2596,[3]Sheet1!$A:$G,2,FALSE),0)</f>
        <v>504997</v>
      </c>
      <c r="O2596">
        <f>IFERROR(VLOOKUP(A2596,[3]Sheet1!$A:$G,3,FALSE),0)</f>
        <v>753597</v>
      </c>
      <c r="P2596">
        <f>IFERROR(VLOOKUP(A2596,[3]Sheet1!$A:$G,4,FALSE),0)</f>
        <v>0</v>
      </c>
      <c r="Q2596">
        <f>IFERROR(VLOOKUP(A2596,[3]Sheet1!$A:$G,5,FALSE),0)</f>
        <v>0</v>
      </c>
      <c r="R2596">
        <f>IFERROR(VLOOKUP(A2596,[3]Sheet1!$A:$G,6,FALSE),0)</f>
        <v>0</v>
      </c>
      <c r="S2596">
        <f>IFERROR(VLOOKUP(A2596,[3]Sheet1!$A:$G,7,FALSE),0)</f>
        <v>0</v>
      </c>
      <c r="T2596" t="str">
        <f t="shared" si="241"/>
        <v>Sim</v>
      </c>
      <c r="U2596" t="str">
        <f t="shared" si="242"/>
        <v>Sim</v>
      </c>
      <c r="V2596" t="str">
        <f t="shared" si="243"/>
        <v>Não</v>
      </c>
      <c r="W2596" t="str">
        <f t="shared" si="244"/>
        <v>Sim</v>
      </c>
      <c r="X2596" t="str">
        <f t="shared" si="245"/>
        <v>Não</v>
      </c>
      <c r="Y2596" t="str">
        <f t="shared" si="246"/>
        <v>Não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4544910</v>
      </c>
      <c r="F2597">
        <f>IFERROR(VLOOKUP(A2597,[1]Monitoramento_Base_somente_disp!$A:$J,9,FALSE),0)</f>
        <v>0</v>
      </c>
      <c r="G2597">
        <f>IFERROR(VLOOKUP(A2597,[1]Monitoramento_Base_somente_disp!$A:$J,10,FALSE),0)</f>
        <v>0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Não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2127585</v>
      </c>
      <c r="F2598">
        <f>IFERROR(VLOOKUP(A2598,[1]Monitoramento_Base_somente_disp!$A:$J,9,FALSE),0)</f>
        <v>0</v>
      </c>
      <c r="G2598">
        <f>IFERROR(VLOOKUP(A2598,[1]Monitoramento_Base_somente_disp!$A:$J,10,FALSE),0)</f>
        <v>0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>
        <f>IFERROR(VLOOKUP(A2598,[3]Sheet1!$A:$G,2,FALSE),0)</f>
        <v>133365</v>
      </c>
      <c r="O2598">
        <f>IFERROR(VLOOKUP(A2598,[3]Sheet1!$A:$G,3,FALSE),0)</f>
        <v>0</v>
      </c>
      <c r="P2598">
        <f>IFERROR(VLOOKUP(A2598,[3]Sheet1!$A:$G,4,FALSE),0)</f>
        <v>0</v>
      </c>
      <c r="Q2598">
        <f>IFERROR(VLOOKUP(A2598,[3]Sheet1!$A:$G,5,FALSE),0)</f>
        <v>0</v>
      </c>
      <c r="R2598">
        <f>IFERROR(VLOOKUP(A2598,[3]Sheet1!$A:$G,6,FALSE),0)</f>
        <v>0</v>
      </c>
      <c r="S2598">
        <f>IFERROR(VLOOKUP(A2598,[3]Sheet1!$A:$G,7,FALSE),0)</f>
        <v>0</v>
      </c>
      <c r="T2598" t="str">
        <f t="shared" si="241"/>
        <v>Sim</v>
      </c>
      <c r="U2598" t="str">
        <f t="shared" si="242"/>
        <v>Sim</v>
      </c>
      <c r="V2598" t="str">
        <f t="shared" si="243"/>
        <v>Não</v>
      </c>
      <c r="W2598" t="str">
        <f t="shared" si="244"/>
        <v>Sim</v>
      </c>
      <c r="X2598" t="str">
        <f t="shared" si="245"/>
        <v>Não</v>
      </c>
      <c r="Y2598" t="str">
        <f t="shared" si="246"/>
        <v>Não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>
        <f>IFERROR(VLOOKUP(A2599,[3]Sheet1!$A:$G,2,FALSE),0)</f>
        <v>70946</v>
      </c>
      <c r="O2599">
        <f>IFERROR(VLOOKUP(A2599,[3]Sheet1!$A:$G,3,FALSE),0)</f>
        <v>496571</v>
      </c>
      <c r="P2599">
        <f>IFERROR(VLOOKUP(A2599,[3]Sheet1!$A:$G,4,FALSE),0)</f>
        <v>0</v>
      </c>
      <c r="Q2599">
        <f>IFERROR(VLOOKUP(A2599,[3]Sheet1!$A:$G,5,FALSE),0)</f>
        <v>0</v>
      </c>
      <c r="R2599">
        <f>IFERROR(VLOOKUP(A2599,[3]Sheet1!$A:$G,6,FALSE),0)</f>
        <v>0</v>
      </c>
      <c r="S2599">
        <f>IFERROR(VLOOKUP(A2599,[3]Sheet1!$A:$G,7,FALSE),0)</f>
        <v>0</v>
      </c>
      <c r="T2599" t="str">
        <f t="shared" si="241"/>
        <v>Sim</v>
      </c>
      <c r="U2599" t="str">
        <f t="shared" si="242"/>
        <v>Sim</v>
      </c>
      <c r="V2599" t="str">
        <f t="shared" si="243"/>
        <v>Não</v>
      </c>
      <c r="W2599" t="str">
        <f t="shared" si="244"/>
        <v>Não</v>
      </c>
      <c r="X2599" t="str">
        <f t="shared" si="245"/>
        <v>Não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23550</v>
      </c>
      <c r="E2600">
        <f>IFERROR(VLOOKUP(A2600,[1]Monitoramento_Base_somente_disp!$A:$J,8,FALSE),0)</f>
        <v>3277421</v>
      </c>
      <c r="F2600">
        <f>IFERROR(VLOOKUP(A2600,[1]Monitoramento_Base_somente_disp!$A:$J,9,FALSE),0)</f>
        <v>0</v>
      </c>
      <c r="G2600">
        <f>IFERROR(VLOOKUP(A2600,[1]Monitoramento_Base_somente_disp!$A:$J,10,FALSE),0)</f>
        <v>0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Não</v>
      </c>
      <c r="Y2600" t="str">
        <f t="shared" si="246"/>
        <v>Não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7309485</v>
      </c>
      <c r="F2601">
        <f>IFERROR(VLOOKUP(A2601,[1]Monitoramento_Base_somente_disp!$A:$J,9,FALSE),0)</f>
        <v>0</v>
      </c>
      <c r="G2601">
        <f>IFERROR(VLOOKUP(A2601,[1]Monitoramento_Base_somente_disp!$A:$J,10,FALSE),0)</f>
        <v>0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Não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8551170</v>
      </c>
      <c r="F2602">
        <f>IFERROR(VLOOKUP(A2602,[1]Monitoramento_Base_somente_disp!$A:$J,9,FALSE),0)</f>
        <v>0</v>
      </c>
      <c r="G2602">
        <f>IFERROR(VLOOKUP(A2602,[1]Monitoramento_Base_somente_disp!$A:$J,10,FALSE),0)</f>
        <v>0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Não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>
        <f>IFERROR(VLOOKUP(A2606,[3]Sheet1!$A:$G,2,FALSE),0)</f>
        <v>488378</v>
      </c>
      <c r="O2606">
        <f>IFERROR(VLOOKUP(A2606,[3]Sheet1!$A:$G,3,FALSE),0)</f>
        <v>0</v>
      </c>
      <c r="P2606">
        <f>IFERROR(VLOOKUP(A2606,[3]Sheet1!$A:$G,4,FALSE),0)</f>
        <v>0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str">
        <f t="shared" si="241"/>
        <v>Sim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6077490</v>
      </c>
      <c r="F2607">
        <f>IFERROR(VLOOKUP(A2607,[1]Monitoramento_Base_somente_disp!$A:$J,9,FALSE),0)</f>
        <v>0</v>
      </c>
      <c r="G2607">
        <f>IFERROR(VLOOKUP(A2607,[1]Monitoramento_Base_somente_disp!$A:$J,10,FALSE),0)</f>
        <v>0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0</v>
      </c>
      <c r="K2607">
        <f>IFERROR(VLOOKUP(A2607,[2]Sheet1!$A:$I,7,FALSE),0)</f>
        <v>0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Não</v>
      </c>
      <c r="W2607" t="str">
        <f t="shared" si="244"/>
        <v>Sim</v>
      </c>
      <c r="X2607" t="str">
        <f t="shared" si="245"/>
        <v>Não</v>
      </c>
      <c r="Y2607" t="str">
        <f t="shared" si="246"/>
        <v>Não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37951530</v>
      </c>
      <c r="F2608">
        <f>IFERROR(VLOOKUP(A2608,[1]Monitoramento_Base_somente_disp!$A:$J,9,FALSE),0)</f>
        <v>0</v>
      </c>
      <c r="G2608">
        <f>IFERROR(VLOOKUP(A2608,[1]Monitoramento_Base_somente_disp!$A:$J,10,FALSE),0)</f>
        <v>0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>
        <f>IFERROR(VLOOKUP(A2608,[3]Sheet1!$A:$G,2,FALSE),0)</f>
        <v>0</v>
      </c>
      <c r="O2608">
        <f>IFERROR(VLOOKUP(A2608,[3]Sheet1!$A:$G,3,FALSE),0)</f>
        <v>0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Não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51954</v>
      </c>
      <c r="E2609">
        <f>IFERROR(VLOOKUP(A2609,[1]Monitoramento_Base_somente_disp!$A:$J,8,FALSE),0)</f>
        <v>8313308</v>
      </c>
      <c r="F2609">
        <f>IFERROR(VLOOKUP(A2609,[1]Monitoramento_Base_somente_disp!$A:$J,9,FALSE),0)</f>
        <v>0</v>
      </c>
      <c r="G2609">
        <f>IFERROR(VLOOKUP(A2609,[1]Monitoramento_Base_somente_disp!$A:$J,10,FALSE),0)</f>
        <v>0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Não</v>
      </c>
      <c r="Y2609" t="str">
        <f t="shared" si="246"/>
        <v>Não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>
        <f>IFERROR(VLOOKUP(A2611,[3]Sheet1!$A:$G,2,FALSE),0)</f>
        <v>0</v>
      </c>
      <c r="O2611">
        <f>IFERROR(VLOOKUP(A2611,[3]Sheet1!$A:$G,3,FALSE),0)</f>
        <v>0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0</v>
      </c>
      <c r="S2611">
        <f>IFERROR(VLOOKUP(A2611,[3]Sheet1!$A:$G,7,FALSE),0)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>
        <f>IFERROR(VLOOKUP(A2612,[3]Sheet1!$A:$G,2,FALSE),0)</f>
        <v>166994</v>
      </c>
      <c r="O2612">
        <f>IFERROR(VLOOKUP(A2612,[3]Sheet1!$A:$G,3,FALSE),0)</f>
        <v>843759</v>
      </c>
      <c r="P2612">
        <f>IFERROR(VLOOKUP(A2612,[3]Sheet1!$A:$G,4,FALSE),0)</f>
        <v>0</v>
      </c>
      <c r="Q2612">
        <f>IFERROR(VLOOKUP(A2612,[3]Sheet1!$A:$G,5,FALSE),0)</f>
        <v>0</v>
      </c>
      <c r="R2612">
        <f>IFERROR(VLOOKUP(A2612,[3]Sheet1!$A:$G,6,FALSE),0)</f>
        <v>0</v>
      </c>
      <c r="S2612">
        <f>IFERROR(VLOOKUP(A2612,[3]Sheet1!$A:$G,7,FALSE),0)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Não</v>
      </c>
      <c r="W2612" t="str">
        <f t="shared" si="244"/>
        <v>Não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458100</v>
      </c>
      <c r="F2613">
        <f>IFERROR(VLOOKUP(A2613,[1]Monitoramento_Base_somente_disp!$A:$J,9,FALSE),0)</f>
        <v>0</v>
      </c>
      <c r="G2613">
        <f>IFERROR(VLOOKUP(A2613,[1]Monitoramento_Base_somente_disp!$A:$J,10,FALSE),0)</f>
        <v>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Não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>
        <f>IFERROR(VLOOKUP(A2614,[3]Sheet1!$A:$G,2,FALSE),0)</f>
        <v>267424</v>
      </c>
      <c r="O2614">
        <f>IFERROR(VLOOKUP(A2614,[3]Sheet1!$A:$G,3,FALSE),0)</f>
        <v>94492</v>
      </c>
      <c r="P2614">
        <f>IFERROR(VLOOKUP(A2614,[3]Sheet1!$A:$G,4,FALSE),0)</f>
        <v>0</v>
      </c>
      <c r="Q2614">
        <f>IFERROR(VLOOKUP(A2614,[3]Sheet1!$A:$G,5,FALSE),0)</f>
        <v>0</v>
      </c>
      <c r="R2614">
        <f>IFERROR(VLOOKUP(A2614,[3]Sheet1!$A:$G,6,FALSE),0)</f>
        <v>0</v>
      </c>
      <c r="S2614">
        <f>IFERROR(VLOOKUP(A2614,[3]Sheet1!$A:$G,7,FALSE),0)</f>
        <v>0</v>
      </c>
      <c r="T2614" t="str">
        <f t="shared" si="241"/>
        <v>Sim</v>
      </c>
      <c r="U2614" t="str">
        <f t="shared" si="242"/>
        <v>Sim</v>
      </c>
      <c r="V2614" t="str">
        <f t="shared" si="243"/>
        <v>Não</v>
      </c>
      <c r="W2614" t="str">
        <f t="shared" si="244"/>
        <v>Não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750</v>
      </c>
      <c r="F2615">
        <f>IFERROR(VLOOKUP(A2615,[1]Monitoramento_Base_somente_disp!$A:$J,9,FALSE),0)</f>
        <v>0</v>
      </c>
      <c r="G2615">
        <f>IFERROR(VLOOKUP(A2615,[1]Monitoramento_Base_somente_disp!$A:$J,10,FALSE),0)</f>
        <v>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Não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14994</v>
      </c>
      <c r="E2616">
        <f>IFERROR(VLOOKUP(A2616,[1]Monitoramento_Base_somente_disp!$A:$J,8,FALSE),0)</f>
        <v>11081608</v>
      </c>
      <c r="F2616">
        <f>IFERROR(VLOOKUP(A2616,[1]Monitoramento_Base_somente_disp!$A:$J,9,FALSE),0)</f>
        <v>0</v>
      </c>
      <c r="G2616">
        <f>IFERROR(VLOOKUP(A2616,[1]Monitoramento_Base_somente_disp!$A:$J,10,FALSE),0)</f>
        <v>0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Não</v>
      </c>
      <c r="Y2616" t="str">
        <f t="shared" si="246"/>
        <v>Não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>
        <f>IFERROR(VLOOKUP(A2617,[3]Sheet1!$A:$G,2,FALSE),0)</f>
        <v>67895</v>
      </c>
      <c r="O2617">
        <f>IFERROR(VLOOKUP(A2617,[3]Sheet1!$A:$G,3,FALSE),0)</f>
        <v>7849</v>
      </c>
      <c r="P2617">
        <f>IFERROR(VLOOKUP(A2617,[3]Sheet1!$A:$G,4,FALSE),0)</f>
        <v>0</v>
      </c>
      <c r="Q2617">
        <f>IFERROR(VLOOKUP(A2617,[3]Sheet1!$A:$G,5,FALSE),0)</f>
        <v>0</v>
      </c>
      <c r="R2617">
        <f>IFERROR(VLOOKUP(A2617,[3]Sheet1!$A:$G,6,FALSE),0)</f>
        <v>0</v>
      </c>
      <c r="S2617">
        <f>IFERROR(VLOOKUP(A2617,[3]Sheet1!$A:$G,7,FALSE),0)</f>
        <v>0</v>
      </c>
      <c r="T2617" t="str">
        <f t="shared" si="241"/>
        <v>Sim</v>
      </c>
      <c r="U2617" t="str">
        <f t="shared" si="242"/>
        <v>Sim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0</v>
      </c>
      <c r="K2618">
        <f>IFERROR(VLOOKUP(A2618,[2]Sheet1!$A:$I,7,FALSE),0)</f>
        <v>0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Não</v>
      </c>
      <c r="W2618" t="str">
        <f t="shared" si="244"/>
        <v>Não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>
        <f>IFERROR(VLOOKUP(A2619,[3]Sheet1!$A:$G,2,FALSE),0)</f>
        <v>72656</v>
      </c>
      <c r="O2619">
        <f>IFERROR(VLOOKUP(A2619,[3]Sheet1!$A:$G,3,FALSE),0)</f>
        <v>0</v>
      </c>
      <c r="P2619">
        <f>IFERROR(VLOOKUP(A2619,[3]Sheet1!$A:$G,4,FALSE),0)</f>
        <v>0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str">
        <f t="shared" si="241"/>
        <v>Sim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437730</v>
      </c>
      <c r="F2620">
        <f>IFERROR(VLOOKUP(A2620,[1]Monitoramento_Base_somente_disp!$A:$J,9,FALSE),0)</f>
        <v>0</v>
      </c>
      <c r="G2620">
        <f>IFERROR(VLOOKUP(A2620,[1]Monitoramento_Base_somente_disp!$A:$J,10,FALSE),0)</f>
        <v>0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Não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>
        <f>IFERROR(VLOOKUP(A2621,[3]Sheet1!$A:$G,2,FALSE),0)</f>
        <v>0</v>
      </c>
      <c r="O2621">
        <f>IFERROR(VLOOKUP(A2621,[3]Sheet1!$A:$G,3,FALSE),0)</f>
        <v>0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0</v>
      </c>
      <c r="S2621">
        <f>IFERROR(VLOOKUP(A2621,[3]Sheet1!$A:$G,7,FALSE),0)</f>
        <v>0</v>
      </c>
      <c r="T2621" t="str">
        <f t="shared" si="241"/>
        <v>Não</v>
      </c>
      <c r="U2621" t="str">
        <f t="shared" si="242"/>
        <v>Não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>
        <f>IFERROR(VLOOKUP(A2622,[3]Sheet1!$A:$G,2,FALSE),0)</f>
        <v>28286</v>
      </c>
      <c r="O2622">
        <f>IFERROR(VLOOKUP(A2622,[3]Sheet1!$A:$G,3,FALSE),0)</f>
        <v>221655</v>
      </c>
      <c r="P2622">
        <f>IFERROR(VLOOKUP(A2622,[3]Sheet1!$A:$G,4,FALSE),0)</f>
        <v>0</v>
      </c>
      <c r="Q2622">
        <f>IFERROR(VLOOKUP(A2622,[3]Sheet1!$A:$G,5,FALSE),0)</f>
        <v>0</v>
      </c>
      <c r="R2622">
        <f>IFERROR(VLOOKUP(A2622,[3]Sheet1!$A:$G,6,FALSE),0)</f>
        <v>0</v>
      </c>
      <c r="S2622">
        <f>IFERROR(VLOOKUP(A2622,[3]Sheet1!$A:$G,7,FALSE),0)</f>
        <v>0</v>
      </c>
      <c r="T2622" t="str">
        <f t="shared" si="241"/>
        <v>Sim</v>
      </c>
      <c r="U2622" t="str">
        <f t="shared" si="242"/>
        <v>Sim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3923</v>
      </c>
      <c r="E2623">
        <f>IFERROR(VLOOKUP(A2623,[1]Monitoramento_Base_somente_disp!$A:$J,8,FALSE),0)</f>
        <v>17183611</v>
      </c>
      <c r="F2623">
        <f>IFERROR(VLOOKUP(A2623,[1]Monitoramento_Base_somente_disp!$A:$J,9,FALSE),0)</f>
        <v>0</v>
      </c>
      <c r="G2623">
        <f>IFERROR(VLOOKUP(A2623,[1]Monitoramento_Base_somente_disp!$A:$J,10,FALSE),0)</f>
        <v>0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Não</v>
      </c>
      <c r="Y2623" t="str">
        <f t="shared" si="246"/>
        <v>Não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115433040</v>
      </c>
      <c r="F2624">
        <f>IFERROR(VLOOKUP(A2624,[1]Monitoramento_Base_somente_disp!$A:$J,9,FALSE),0)</f>
        <v>0</v>
      </c>
      <c r="G2624">
        <f>IFERROR(VLOOKUP(A2624,[1]Monitoramento_Base_somente_disp!$A:$J,10,FALSE),0)</f>
        <v>0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Não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184026</v>
      </c>
      <c r="E2625">
        <f>IFERROR(VLOOKUP(A2625,[1]Monitoramento_Base_somente_disp!$A:$J,8,FALSE),0)</f>
        <v>22226182</v>
      </c>
      <c r="F2625">
        <f>IFERROR(VLOOKUP(A2625,[1]Monitoramento_Base_somente_disp!$A:$J,9,FALSE),0)</f>
        <v>0</v>
      </c>
      <c r="G2625">
        <f>IFERROR(VLOOKUP(A2625,[1]Monitoramento_Base_somente_disp!$A:$J,10,FALSE),0)</f>
        <v>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Não</v>
      </c>
      <c r="Y2625" t="str">
        <f t="shared" si="246"/>
        <v>Não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33807795</v>
      </c>
      <c r="F2626">
        <f>IFERROR(VLOOKUP(A2626,[1]Monitoramento_Base_somente_disp!$A:$J,9,FALSE),0)</f>
        <v>0</v>
      </c>
      <c r="G2626">
        <f>IFERROR(VLOOKUP(A2626,[1]Monitoramento_Base_somente_disp!$A:$J,10,FALSE),0)</f>
        <v>0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Não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>
        <f>IFERROR(VLOOKUP(A2627,[3]Sheet1!$A:$G,2,FALSE),0)</f>
        <v>0</v>
      </c>
      <c r="O2627">
        <f>IFERROR(VLOOKUP(A2627,[3]Sheet1!$A:$G,3,FALSE),0)</f>
        <v>168271</v>
      </c>
      <c r="P2627">
        <f>IFERROR(VLOOKUP(A2627,[3]Sheet1!$A:$G,4,FALSE),0)</f>
        <v>0</v>
      </c>
      <c r="Q2627">
        <f>IFERROR(VLOOKUP(A2627,[3]Sheet1!$A:$G,5,FALSE),0)</f>
        <v>0</v>
      </c>
      <c r="R2627">
        <f>IFERROR(VLOOKUP(A2627,[3]Sheet1!$A:$G,6,FALSE),0)</f>
        <v>0</v>
      </c>
      <c r="S2627">
        <f>IFERROR(VLOOKUP(A2627,[3]Sheet1!$A:$G,7,FALSE),0)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11105025</v>
      </c>
      <c r="F2628">
        <f>IFERROR(VLOOKUP(A2628,[1]Monitoramento_Base_somente_disp!$A:$J,9,FALSE),0)</f>
        <v>0</v>
      </c>
      <c r="G2628">
        <f>IFERROR(VLOOKUP(A2628,[1]Monitoramento_Base_somente_disp!$A:$J,10,FALSE),0)</f>
        <v>0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Não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17725725</v>
      </c>
      <c r="F2631">
        <f>IFERROR(VLOOKUP(A2631,[1]Monitoramento_Base_somente_disp!$A:$J,9,FALSE),0)</f>
        <v>0</v>
      </c>
      <c r="G2631">
        <f>IFERROR(VLOOKUP(A2631,[1]Monitoramento_Base_somente_disp!$A:$J,10,FALSE),0)</f>
        <v>0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>
        <f>IFERROR(VLOOKUP(A2631,[3]Sheet1!$A:$G,2,FALSE),0)</f>
        <v>225718</v>
      </c>
      <c r="O2631">
        <f>IFERROR(VLOOKUP(A2631,[3]Sheet1!$A:$G,3,FALSE),0)</f>
        <v>285067</v>
      </c>
      <c r="P2631">
        <f>IFERROR(VLOOKUP(A2631,[3]Sheet1!$A:$G,4,FALSE),0)</f>
        <v>0</v>
      </c>
      <c r="Q2631">
        <f>IFERROR(VLOOKUP(A2631,[3]Sheet1!$A:$G,5,FALSE),0)</f>
        <v>0</v>
      </c>
      <c r="R2631">
        <f>IFERROR(VLOOKUP(A2631,[3]Sheet1!$A:$G,6,FALSE),0)</f>
        <v>0</v>
      </c>
      <c r="S2631">
        <f>IFERROR(VLOOKUP(A2631,[3]Sheet1!$A:$G,7,FALSE),0)</f>
        <v>0</v>
      </c>
      <c r="T2631" t="str">
        <f t="shared" si="247"/>
        <v>Sim</v>
      </c>
      <c r="U2631" t="str">
        <f t="shared" si="248"/>
        <v>Sim</v>
      </c>
      <c r="V2631" t="str">
        <f t="shared" si="249"/>
        <v>Não</v>
      </c>
      <c r="W2631" t="str">
        <f t="shared" si="250"/>
        <v>Sim</v>
      </c>
      <c r="X2631" t="str">
        <f t="shared" si="251"/>
        <v>Não</v>
      </c>
      <c r="Y2631" t="str">
        <f t="shared" si="252"/>
        <v>Não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20260140</v>
      </c>
      <c r="F2633">
        <f>IFERROR(VLOOKUP(A2633,[1]Monitoramento_Base_somente_disp!$A:$J,9,FALSE),0)</f>
        <v>0</v>
      </c>
      <c r="G2633">
        <f>IFERROR(VLOOKUP(A2633,[1]Monitoramento_Base_somente_disp!$A:$J,10,FALSE),0)</f>
        <v>0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Não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4800</v>
      </c>
      <c r="F2635">
        <f>IFERROR(VLOOKUP(A2635,[1]Monitoramento_Base_somente_disp!$A:$J,9,FALSE),0)</f>
        <v>0</v>
      </c>
      <c r="G2635">
        <f>IFERROR(VLOOKUP(A2635,[1]Monitoramento_Base_somente_disp!$A:$J,10,FALSE),0)</f>
        <v>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Não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>
        <f>IFERROR(VLOOKUP(A2636,[3]Sheet1!$A:$G,2,FALSE),0)</f>
        <v>823165</v>
      </c>
      <c r="O2636">
        <f>IFERROR(VLOOKUP(A2636,[3]Sheet1!$A:$G,3,FALSE),0)</f>
        <v>5278362</v>
      </c>
      <c r="P2636">
        <f>IFERROR(VLOOKUP(A2636,[3]Sheet1!$A:$G,4,FALSE),0)</f>
        <v>0</v>
      </c>
      <c r="Q2636">
        <f>IFERROR(VLOOKUP(A2636,[3]Sheet1!$A:$G,5,FALSE),0)</f>
        <v>0</v>
      </c>
      <c r="R2636">
        <f>IFERROR(VLOOKUP(A2636,[3]Sheet1!$A:$G,6,FALSE),0)</f>
        <v>0</v>
      </c>
      <c r="S2636">
        <f>IFERROR(VLOOKUP(A2636,[3]Sheet1!$A:$G,7,FALSE),0)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750</v>
      </c>
      <c r="F2637">
        <f>IFERROR(VLOOKUP(A2637,[1]Monitoramento_Base_somente_disp!$A:$J,9,FALSE),0)</f>
        <v>0</v>
      </c>
      <c r="G2637">
        <f>IFERROR(VLOOKUP(A2637,[1]Monitoramento_Base_somente_disp!$A:$J,10,FALSE),0)</f>
        <v>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Não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>
        <f>IFERROR(VLOOKUP(A2638,[3]Sheet1!$A:$G,2,FALSE),0)</f>
        <v>88364</v>
      </c>
      <c r="O2638">
        <f>IFERROR(VLOOKUP(A2638,[3]Sheet1!$A:$G,3,FALSE),0)</f>
        <v>275098</v>
      </c>
      <c r="P2638">
        <f>IFERROR(VLOOKUP(A2638,[3]Sheet1!$A:$G,4,FALSE),0)</f>
        <v>0</v>
      </c>
      <c r="Q2638">
        <f>IFERROR(VLOOKUP(A2638,[3]Sheet1!$A:$G,5,FALSE),0)</f>
        <v>0</v>
      </c>
      <c r="R2638">
        <f>IFERROR(VLOOKUP(A2638,[3]Sheet1!$A:$G,6,FALSE),0)</f>
        <v>0</v>
      </c>
      <c r="S2638">
        <f>IFERROR(VLOOKUP(A2638,[3]Sheet1!$A:$G,7,FALSE),0)</f>
        <v>0</v>
      </c>
      <c r="T2638" t="str">
        <f t="shared" si="247"/>
        <v>Sim</v>
      </c>
      <c r="U2638" t="str">
        <f t="shared" si="248"/>
        <v>Sim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5243295</v>
      </c>
      <c r="F2639">
        <f>IFERROR(VLOOKUP(A2639,[1]Monitoramento_Base_somente_disp!$A:$J,9,FALSE),0)</f>
        <v>0</v>
      </c>
      <c r="G2639">
        <f>IFERROR(VLOOKUP(A2639,[1]Monitoramento_Base_somente_disp!$A:$J,10,FALSE),0)</f>
        <v>0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>
        <f>IFERROR(VLOOKUP(A2639,[3]Sheet1!$A:$G,2,FALSE),0)</f>
        <v>173192</v>
      </c>
      <c r="O2639">
        <f>IFERROR(VLOOKUP(A2639,[3]Sheet1!$A:$G,3,FALSE),0)</f>
        <v>973547</v>
      </c>
      <c r="P2639">
        <f>IFERROR(VLOOKUP(A2639,[3]Sheet1!$A:$G,4,FALSE),0)</f>
        <v>0</v>
      </c>
      <c r="Q2639">
        <f>IFERROR(VLOOKUP(A2639,[3]Sheet1!$A:$G,5,FALSE),0)</f>
        <v>0</v>
      </c>
      <c r="R2639">
        <f>IFERROR(VLOOKUP(A2639,[3]Sheet1!$A:$G,6,FALSE),0)</f>
        <v>0</v>
      </c>
      <c r="S2639">
        <f>IFERROR(VLOOKUP(A2639,[3]Sheet1!$A:$G,7,FALSE),0)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Não</v>
      </c>
      <c r="W2639" t="str">
        <f t="shared" si="250"/>
        <v>Sim</v>
      </c>
      <c r="X2639" t="str">
        <f t="shared" si="251"/>
        <v>Não</v>
      </c>
      <c r="Y2639" t="str">
        <f t="shared" si="252"/>
        <v>Não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36612990</v>
      </c>
      <c r="F2641">
        <f>IFERROR(VLOOKUP(A2641,[1]Monitoramento_Base_somente_disp!$A:$J,9,FALSE),0)</f>
        <v>0</v>
      </c>
      <c r="G2641">
        <f>IFERROR(VLOOKUP(A2641,[1]Monitoramento_Base_somente_disp!$A:$J,10,FALSE),0)</f>
        <v>0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>
        <f>IFERROR(VLOOKUP(A2641,[3]Sheet1!$A:$G,2,FALSE),0)</f>
        <v>3688330</v>
      </c>
      <c r="O2641">
        <f>IFERROR(VLOOKUP(A2641,[3]Sheet1!$A:$G,3,FALSE),0)</f>
        <v>8888426</v>
      </c>
      <c r="P2641">
        <f>IFERROR(VLOOKUP(A2641,[3]Sheet1!$A:$G,4,FALSE),0)</f>
        <v>0</v>
      </c>
      <c r="Q2641">
        <f>IFERROR(VLOOKUP(A2641,[3]Sheet1!$A:$G,5,FALSE),0)</f>
        <v>0</v>
      </c>
      <c r="R2641">
        <f>IFERROR(VLOOKUP(A2641,[3]Sheet1!$A:$G,6,FALSE),0)</f>
        <v>0</v>
      </c>
      <c r="S2641">
        <f>IFERROR(VLOOKUP(A2641,[3]Sheet1!$A:$G,7,FALSE),0)</f>
        <v>0</v>
      </c>
      <c r="T2641" t="str">
        <f t="shared" si="247"/>
        <v>Sim</v>
      </c>
      <c r="U2641" t="str">
        <f t="shared" si="248"/>
        <v>Sim</v>
      </c>
      <c r="V2641" t="str">
        <f t="shared" si="249"/>
        <v>Não</v>
      </c>
      <c r="W2641" t="str">
        <f t="shared" si="250"/>
        <v>Sim</v>
      </c>
      <c r="X2641" t="str">
        <f t="shared" si="251"/>
        <v>Não</v>
      </c>
      <c r="Y2641" t="str">
        <f t="shared" si="252"/>
        <v>Não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8159025</v>
      </c>
      <c r="F2642">
        <f>IFERROR(VLOOKUP(A2642,[1]Monitoramento_Base_somente_disp!$A:$J,9,FALSE),0)</f>
        <v>0</v>
      </c>
      <c r="G2642">
        <f>IFERROR(VLOOKUP(A2642,[1]Monitoramento_Base_somente_disp!$A:$J,10,FALSE),0)</f>
        <v>0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>
        <f>IFERROR(VLOOKUP(A2642,[3]Sheet1!$A:$G,2,FALSE),0)</f>
        <v>161145</v>
      </c>
      <c r="O2642">
        <f>IFERROR(VLOOKUP(A2642,[3]Sheet1!$A:$G,3,FALSE),0)</f>
        <v>1116133</v>
      </c>
      <c r="P2642">
        <f>IFERROR(VLOOKUP(A2642,[3]Sheet1!$A:$G,4,FALSE),0)</f>
        <v>0</v>
      </c>
      <c r="Q2642">
        <f>IFERROR(VLOOKUP(A2642,[3]Sheet1!$A:$G,5,FALSE),0)</f>
        <v>0</v>
      </c>
      <c r="R2642">
        <f>IFERROR(VLOOKUP(A2642,[3]Sheet1!$A:$G,6,FALSE),0)</f>
        <v>0</v>
      </c>
      <c r="S2642">
        <f>IFERROR(VLOOKUP(A2642,[3]Sheet1!$A:$G,7,FALSE),0)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Não</v>
      </c>
      <c r="W2642" t="str">
        <f t="shared" si="250"/>
        <v>Sim</v>
      </c>
      <c r="X2642" t="str">
        <f t="shared" si="251"/>
        <v>Não</v>
      </c>
      <c r="Y2642" t="str">
        <f t="shared" si="252"/>
        <v>Não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28961490</v>
      </c>
      <c r="F2643">
        <f>IFERROR(VLOOKUP(A2643,[1]Monitoramento_Base_somente_disp!$A:$J,9,FALSE),0)</f>
        <v>0</v>
      </c>
      <c r="G2643">
        <f>IFERROR(VLOOKUP(A2643,[1]Monitoramento_Base_somente_disp!$A:$J,10,FALSE),0)</f>
        <v>0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Não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>
        <f>IFERROR(VLOOKUP(A2644,[3]Sheet1!$A:$G,2,FALSE),0)</f>
        <v>0</v>
      </c>
      <c r="O2644">
        <f>IFERROR(VLOOKUP(A2644,[3]Sheet1!$A:$G,3,FALSE),0)</f>
        <v>0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0</v>
      </c>
      <c r="S2644">
        <f>IFERROR(VLOOKUP(A2644,[3]Sheet1!$A:$G,7,FALSE),0)</f>
        <v>0</v>
      </c>
      <c r="T2644" t="str">
        <f t="shared" si="247"/>
        <v>Não</v>
      </c>
      <c r="U2644" t="str">
        <f t="shared" si="248"/>
        <v>Não</v>
      </c>
      <c r="V2644" t="str">
        <f t="shared" si="249"/>
        <v>Não</v>
      </c>
      <c r="W2644" t="str">
        <f t="shared" si="250"/>
        <v>Não</v>
      </c>
      <c r="X2644" t="str">
        <f t="shared" si="251"/>
        <v>Não</v>
      </c>
      <c r="Y2644" t="str">
        <f t="shared" si="252"/>
        <v>Não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>
        <f>IFERROR(VLOOKUP(A2645,[3]Sheet1!$A:$G,2,FALSE),0)</f>
        <v>68257</v>
      </c>
      <c r="O2645">
        <f>IFERROR(VLOOKUP(A2645,[3]Sheet1!$A:$G,3,FALSE),0)</f>
        <v>612719</v>
      </c>
      <c r="P2645">
        <f>IFERROR(VLOOKUP(A2645,[3]Sheet1!$A:$G,4,FALSE),0)</f>
        <v>0</v>
      </c>
      <c r="Q2645">
        <f>IFERROR(VLOOKUP(A2645,[3]Sheet1!$A:$G,5,FALSE),0)</f>
        <v>0</v>
      </c>
      <c r="R2645">
        <f>IFERROR(VLOOKUP(A2645,[3]Sheet1!$A:$G,6,FALSE),0)</f>
        <v>0</v>
      </c>
      <c r="S2645">
        <f>IFERROR(VLOOKUP(A2645,[3]Sheet1!$A:$G,7,FALSE),0)</f>
        <v>0</v>
      </c>
      <c r="T2645" t="str">
        <f t="shared" si="247"/>
        <v>Sim</v>
      </c>
      <c r="U2645" t="str">
        <f t="shared" si="248"/>
        <v>Sim</v>
      </c>
      <c r="V2645" t="str">
        <f t="shared" si="249"/>
        <v>Não</v>
      </c>
      <c r="W2645" t="str">
        <f t="shared" si="250"/>
        <v>Não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70440</v>
      </c>
      <c r="F2646">
        <f>IFERROR(VLOOKUP(A2646,[1]Monitoramento_Base_somente_disp!$A:$J,9,FALSE),0)</f>
        <v>0</v>
      </c>
      <c r="G2646">
        <f>IFERROR(VLOOKUP(A2646,[1]Monitoramento_Base_somente_disp!$A:$J,10,FALSE),0)</f>
        <v>0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0</v>
      </c>
      <c r="K2646">
        <f>IFERROR(VLOOKUP(A2646,[2]Sheet1!$A:$I,7,FALSE),0)</f>
        <v>0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Não</v>
      </c>
      <c r="W2646" t="str">
        <f t="shared" si="250"/>
        <v>Sim</v>
      </c>
      <c r="X2646" t="str">
        <f t="shared" si="251"/>
        <v>Não</v>
      </c>
      <c r="Y2646" t="str">
        <f t="shared" si="252"/>
        <v>Não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1065</v>
      </c>
      <c r="F2647">
        <f>IFERROR(VLOOKUP(A2647,[1]Monitoramento_Base_somente_disp!$A:$J,9,FALSE),0)</f>
        <v>0</v>
      </c>
      <c r="G2647">
        <f>IFERROR(VLOOKUP(A2647,[1]Monitoramento_Base_somente_disp!$A:$J,10,FALSE),0)</f>
        <v>0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>
        <f>IFERROR(VLOOKUP(A2647,[3]Sheet1!$A:$G,2,FALSE),0)</f>
        <v>0</v>
      </c>
      <c r="O2647">
        <f>IFERROR(VLOOKUP(A2647,[3]Sheet1!$A:$G,3,FALSE),0)</f>
        <v>131500</v>
      </c>
      <c r="P2647">
        <f>IFERROR(VLOOKUP(A2647,[3]Sheet1!$A:$G,4,FALSE),0)</f>
        <v>0</v>
      </c>
      <c r="Q2647">
        <f>IFERROR(VLOOKUP(A2647,[3]Sheet1!$A:$G,5,FALSE),0)</f>
        <v>0</v>
      </c>
      <c r="R2647">
        <f>IFERROR(VLOOKUP(A2647,[3]Sheet1!$A:$G,6,FALSE),0)</f>
        <v>0</v>
      </c>
      <c r="S2647">
        <f>IFERROR(VLOOKUP(A2647,[3]Sheet1!$A:$G,7,FALSE),0)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Não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>
        <f>IFERROR(VLOOKUP(A2648,[3]Sheet1!$A:$G,2,FALSE),0)</f>
        <v>0</v>
      </c>
      <c r="O2648">
        <f>IFERROR(VLOOKUP(A2648,[3]Sheet1!$A:$G,3,FALSE),0)</f>
        <v>55783</v>
      </c>
      <c r="P2648">
        <f>IFERROR(VLOOKUP(A2648,[3]Sheet1!$A:$G,4,FALSE),0)</f>
        <v>0</v>
      </c>
      <c r="Q2648">
        <f>IFERROR(VLOOKUP(A2648,[3]Sheet1!$A:$G,5,FALSE),0)</f>
        <v>0</v>
      </c>
      <c r="R2648">
        <f>IFERROR(VLOOKUP(A2648,[3]Sheet1!$A:$G,6,FALSE),0)</f>
        <v>0</v>
      </c>
      <c r="S2648">
        <f>IFERROR(VLOOKUP(A2648,[3]Sheet1!$A:$G,7,FALSE),0)</f>
        <v>0</v>
      </c>
      <c r="T2648" t="str">
        <f t="shared" si="247"/>
        <v>Não</v>
      </c>
      <c r="U2648" t="str">
        <f t="shared" si="248"/>
        <v>Sim</v>
      </c>
      <c r="V2648" t="str">
        <f t="shared" si="249"/>
        <v>Não</v>
      </c>
      <c r="W2648" t="str">
        <f t="shared" si="250"/>
        <v>Não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14217045</v>
      </c>
      <c r="F2650">
        <f>IFERROR(VLOOKUP(A2650,[1]Monitoramento_Base_somente_disp!$A:$J,9,FALSE),0)</f>
        <v>0</v>
      </c>
      <c r="G2650">
        <f>IFERROR(VLOOKUP(A2650,[1]Monitoramento_Base_somente_disp!$A:$J,10,FALSE),0)</f>
        <v>0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Não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22017</v>
      </c>
      <c r="E2651">
        <f>IFERROR(VLOOKUP(A2651,[1]Monitoramento_Base_somente_disp!$A:$J,8,FALSE),0)</f>
        <v>5789373</v>
      </c>
      <c r="F2651">
        <f>IFERROR(VLOOKUP(A2651,[1]Monitoramento_Base_somente_disp!$A:$J,9,FALSE),0)</f>
        <v>0</v>
      </c>
      <c r="G2651">
        <f>IFERROR(VLOOKUP(A2651,[1]Monitoramento_Base_somente_disp!$A:$J,10,FALSE),0)</f>
        <v>0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Não</v>
      </c>
      <c r="Y2651" t="str">
        <f t="shared" si="252"/>
        <v>Não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32743155</v>
      </c>
      <c r="F2652">
        <f>IFERROR(VLOOKUP(A2652,[1]Monitoramento_Base_somente_disp!$A:$J,9,FALSE),0)</f>
        <v>0</v>
      </c>
      <c r="G2652">
        <f>IFERROR(VLOOKUP(A2652,[1]Monitoramento_Base_somente_disp!$A:$J,10,FALSE),0)</f>
        <v>0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>
        <f>IFERROR(VLOOKUP(A2652,[3]Sheet1!$A:$G,2,FALSE),0)</f>
        <v>374894</v>
      </c>
      <c r="O2652">
        <f>IFERROR(VLOOKUP(A2652,[3]Sheet1!$A:$G,3,FALSE),0)</f>
        <v>1467726</v>
      </c>
      <c r="P2652">
        <f>IFERROR(VLOOKUP(A2652,[3]Sheet1!$A:$G,4,FALSE),0)</f>
        <v>0</v>
      </c>
      <c r="Q2652">
        <f>IFERROR(VLOOKUP(A2652,[3]Sheet1!$A:$G,5,FALSE),0)</f>
        <v>0</v>
      </c>
      <c r="R2652">
        <f>IFERROR(VLOOKUP(A2652,[3]Sheet1!$A:$G,6,FALSE),0)</f>
        <v>0</v>
      </c>
      <c r="S2652">
        <f>IFERROR(VLOOKUP(A2652,[3]Sheet1!$A:$G,7,FALSE),0)</f>
        <v>0</v>
      </c>
      <c r="T2652" t="str">
        <f t="shared" si="247"/>
        <v>Sim</v>
      </c>
      <c r="U2652" t="str">
        <f t="shared" si="248"/>
        <v>Sim</v>
      </c>
      <c r="V2652" t="str">
        <f t="shared" si="249"/>
        <v>Não</v>
      </c>
      <c r="W2652" t="str">
        <f t="shared" si="250"/>
        <v>Sim</v>
      </c>
      <c r="X2652" t="str">
        <f t="shared" si="251"/>
        <v>Não</v>
      </c>
      <c r="Y2652" t="str">
        <f t="shared" si="252"/>
        <v>Não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492705</v>
      </c>
      <c r="F2653">
        <f>IFERROR(VLOOKUP(A2653,[1]Monitoramento_Base_somente_disp!$A:$J,9,FALSE),0)</f>
        <v>0</v>
      </c>
      <c r="G2653">
        <f>IFERROR(VLOOKUP(A2653,[1]Monitoramento_Base_somente_disp!$A:$J,10,FALSE),0)</f>
        <v>0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>
        <f>IFERROR(VLOOKUP(A2653,[3]Sheet1!$A:$G,2,FALSE),0)</f>
        <v>53813</v>
      </c>
      <c r="O2653">
        <f>IFERROR(VLOOKUP(A2653,[3]Sheet1!$A:$G,3,FALSE),0)</f>
        <v>0</v>
      </c>
      <c r="P2653">
        <f>IFERROR(VLOOKUP(A2653,[3]Sheet1!$A:$G,4,FALSE),0)</f>
        <v>0</v>
      </c>
      <c r="Q2653">
        <f>IFERROR(VLOOKUP(A2653,[3]Sheet1!$A:$G,5,FALSE),0)</f>
        <v>0</v>
      </c>
      <c r="R2653">
        <f>IFERROR(VLOOKUP(A2653,[3]Sheet1!$A:$G,6,FALSE),0)</f>
        <v>0</v>
      </c>
      <c r="S2653">
        <f>IFERROR(VLOOKUP(A2653,[3]Sheet1!$A:$G,7,FALSE),0)</f>
        <v>0</v>
      </c>
      <c r="T2653" t="str">
        <f t="shared" si="247"/>
        <v>Sim</v>
      </c>
      <c r="U2653" t="str">
        <f t="shared" si="248"/>
        <v>Sim</v>
      </c>
      <c r="V2653" t="str">
        <f t="shared" si="249"/>
        <v>Não</v>
      </c>
      <c r="W2653" t="str">
        <f t="shared" si="250"/>
        <v>Sim</v>
      </c>
      <c r="X2653" t="str">
        <f t="shared" si="251"/>
        <v>Não</v>
      </c>
      <c r="Y2653" t="str">
        <f t="shared" si="252"/>
        <v>Não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2793495</v>
      </c>
      <c r="F2654">
        <f>IFERROR(VLOOKUP(A2654,[1]Monitoramento_Base_somente_disp!$A:$J,9,FALSE),0)</f>
        <v>0</v>
      </c>
      <c r="G2654">
        <f>IFERROR(VLOOKUP(A2654,[1]Monitoramento_Base_somente_disp!$A:$J,10,FALSE),0)</f>
        <v>0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Não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17755</v>
      </c>
      <c r="E2655">
        <f>IFERROR(VLOOKUP(A2655,[1]Monitoramento_Base_somente_disp!$A:$J,8,FALSE),0)</f>
        <v>467774899</v>
      </c>
      <c r="F2655">
        <f>IFERROR(VLOOKUP(A2655,[1]Monitoramento_Base_somente_disp!$A:$J,9,FALSE),0)</f>
        <v>0</v>
      </c>
      <c r="G2655">
        <f>IFERROR(VLOOKUP(A2655,[1]Monitoramento_Base_somente_disp!$A:$J,10,FALSE),0)</f>
        <v>0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Não</v>
      </c>
      <c r="Y2655" t="str">
        <f t="shared" si="252"/>
        <v>Não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7185255</v>
      </c>
      <c r="F2656">
        <f>IFERROR(VLOOKUP(A2656,[1]Monitoramento_Base_somente_disp!$A:$J,9,FALSE),0)</f>
        <v>0</v>
      </c>
      <c r="G2656">
        <f>IFERROR(VLOOKUP(A2656,[1]Monitoramento_Base_somente_disp!$A:$J,10,FALSE),0)</f>
        <v>0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>
        <f>IFERROR(VLOOKUP(A2656,[3]Sheet1!$A:$G,2,FALSE),0)</f>
        <v>40600</v>
      </c>
      <c r="O2656">
        <f>IFERROR(VLOOKUP(A2656,[3]Sheet1!$A:$G,3,FALSE),0)</f>
        <v>164111</v>
      </c>
      <c r="P2656">
        <f>IFERROR(VLOOKUP(A2656,[3]Sheet1!$A:$G,4,FALSE),0)</f>
        <v>0</v>
      </c>
      <c r="Q2656">
        <f>IFERROR(VLOOKUP(A2656,[3]Sheet1!$A:$G,5,FALSE),0)</f>
        <v>0</v>
      </c>
      <c r="R2656">
        <f>IFERROR(VLOOKUP(A2656,[3]Sheet1!$A:$G,6,FALSE),0)</f>
        <v>0</v>
      </c>
      <c r="S2656">
        <f>IFERROR(VLOOKUP(A2656,[3]Sheet1!$A:$G,7,FALSE),0)</f>
        <v>0</v>
      </c>
      <c r="T2656" t="str">
        <f t="shared" si="247"/>
        <v>Sim</v>
      </c>
      <c r="U2656" t="str">
        <f t="shared" si="248"/>
        <v>Sim</v>
      </c>
      <c r="V2656" t="str">
        <f t="shared" si="249"/>
        <v>Não</v>
      </c>
      <c r="W2656" t="str">
        <f t="shared" si="250"/>
        <v>Sim</v>
      </c>
      <c r="X2656" t="str">
        <f t="shared" si="251"/>
        <v>Não</v>
      </c>
      <c r="Y2656" t="str">
        <f t="shared" si="252"/>
        <v>Não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11415555</v>
      </c>
      <c r="F2659">
        <f>IFERROR(VLOOKUP(A2659,[1]Monitoramento_Base_somente_disp!$A:$J,9,FALSE),0)</f>
        <v>0</v>
      </c>
      <c r="G2659">
        <f>IFERROR(VLOOKUP(A2659,[1]Monitoramento_Base_somente_disp!$A:$J,10,FALSE),0)</f>
        <v>0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>
        <f>IFERROR(VLOOKUP(A2659,[3]Sheet1!$A:$G,2,FALSE),0)</f>
        <v>0</v>
      </c>
      <c r="O2659">
        <f>IFERROR(VLOOKUP(A2659,[3]Sheet1!$A:$G,3,FALSE),0)</f>
        <v>0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str">
        <f t="shared" si="247"/>
        <v>Não</v>
      </c>
      <c r="U2659" t="str">
        <f t="shared" si="248"/>
        <v>Sim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Não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750</v>
      </c>
      <c r="F2661">
        <f>IFERROR(VLOOKUP(A2661,[1]Monitoramento_Base_somente_disp!$A:$J,9,FALSE),0)</f>
        <v>0</v>
      </c>
      <c r="G2661">
        <f>IFERROR(VLOOKUP(A2661,[1]Monitoramento_Base_somente_disp!$A:$J,10,FALSE),0)</f>
        <v>0</v>
      </c>
      <c r="H2661">
        <f>IFERROR(VLOOKUP(A2661,[2]Sheet1!$A:$I,4,FALSE),0)</f>
        <v>111326</v>
      </c>
      <c r="I2661">
        <f>IFERROR(VLOOKUP(A2661,[2]Sheet1!$A:$I,5,FALSE),0)</f>
        <v>618596</v>
      </c>
      <c r="J2661">
        <f>IFERROR(VLOOKUP(A2661,[2]Sheet1!$A:$I,6,FALSE),0)</f>
        <v>0</v>
      </c>
      <c r="K2661">
        <f>IFERROR(VLOOKUP(A2661,[2]Sheet1!$A:$I,7,FALSE),0)</f>
        <v>0</v>
      </c>
      <c r="L2661">
        <f>IFERROR(VLOOKUP(A2661,[2]Sheet1!$A:$I,8,FALSE),0)</f>
        <v>0</v>
      </c>
      <c r="M2661">
        <f>IFERROR(VLOOKUP(A2661,[2]Sheet1!$A:$I,9,FALSE),0)</f>
        <v>0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Sim</v>
      </c>
      <c r="U2661" t="str">
        <f t="shared" si="248"/>
        <v>Sim</v>
      </c>
      <c r="V2661" t="str">
        <f t="shared" si="249"/>
        <v>Não</v>
      </c>
      <c r="W2661" t="str">
        <f t="shared" si="250"/>
        <v>Sim</v>
      </c>
      <c r="X2661" t="str">
        <f t="shared" si="251"/>
        <v>Não</v>
      </c>
      <c r="Y2661" t="str">
        <f t="shared" si="252"/>
        <v>Não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100768</v>
      </c>
      <c r="I2662">
        <f>IFERROR(VLOOKUP(A2662,[2]Sheet1!$A:$I,5,FALSE),0)</f>
        <v>467888</v>
      </c>
      <c r="J2662">
        <f>IFERROR(VLOOKUP(A2662,[2]Sheet1!$A:$I,6,FALSE),0)</f>
        <v>0</v>
      </c>
      <c r="K2662">
        <f>IFERROR(VLOOKUP(A2662,[2]Sheet1!$A:$I,7,FALSE),0)</f>
        <v>0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Sim</v>
      </c>
      <c r="U2662" t="str">
        <f t="shared" si="248"/>
        <v>Sim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2251867</v>
      </c>
      <c r="I2663">
        <f>IFERROR(VLOOKUP(A2663,[2]Sheet1!$A:$I,5,FALSE),0)</f>
        <v>6820226</v>
      </c>
      <c r="J2663">
        <f>IFERROR(VLOOKUP(A2663,[2]Sheet1!$A:$I,6,FALSE),0)</f>
        <v>0</v>
      </c>
      <c r="K2663">
        <f>IFERROR(VLOOKUP(A2663,[2]Sheet1!$A:$I,7,FALSE),0)</f>
        <v>0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Não</v>
      </c>
      <c r="W2663" t="str">
        <f t="shared" si="250"/>
        <v>Não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>
        <f>IFERROR(VLOOKUP(A2664,[3]Sheet1!$A:$G,2,FALSE),0)</f>
        <v>0</v>
      </c>
      <c r="O2664">
        <f>IFERROR(VLOOKUP(A2664,[3]Sheet1!$A:$G,3,FALSE),0)</f>
        <v>0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7956345</v>
      </c>
      <c r="F2666">
        <f>IFERROR(VLOOKUP(A2666,[1]Monitoramento_Base_somente_disp!$A:$J,9,FALSE),0)</f>
        <v>0</v>
      </c>
      <c r="G2666">
        <f>IFERROR(VLOOKUP(A2666,[1]Monitoramento_Base_somente_disp!$A:$J,10,FALSE),0)</f>
        <v>0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Não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11000</v>
      </c>
      <c r="E2667">
        <f>IFERROR(VLOOKUP(A2667,[1]Monitoramento_Base_somente_disp!$A:$J,8,FALSE),0)</f>
        <v>2509620</v>
      </c>
      <c r="F2667">
        <f>IFERROR(VLOOKUP(A2667,[1]Monitoramento_Base_somente_disp!$A:$J,9,FALSE),0)</f>
        <v>0</v>
      </c>
      <c r="G2667">
        <f>IFERROR(VLOOKUP(A2667,[1]Monitoramento_Base_somente_disp!$A:$J,10,FALSE),0)</f>
        <v>0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Não</v>
      </c>
      <c r="Y2667" t="str">
        <f t="shared" si="252"/>
        <v>Não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16350</v>
      </c>
      <c r="F2669">
        <f>IFERROR(VLOOKUP(A2669,[1]Monitoramento_Base_somente_disp!$A:$J,9,FALSE),0)</f>
        <v>0</v>
      </c>
      <c r="G2669">
        <f>IFERROR(VLOOKUP(A2669,[1]Monitoramento_Base_somente_disp!$A:$J,10,FALSE),0)</f>
        <v>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Não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>
        <f>IFERROR(VLOOKUP(A2670,[3]Sheet1!$A:$G,2,FALSE),0)</f>
        <v>79086</v>
      </c>
      <c r="O2670">
        <f>IFERROR(VLOOKUP(A2670,[3]Sheet1!$A:$G,3,FALSE),0)</f>
        <v>272186</v>
      </c>
      <c r="P2670">
        <f>IFERROR(VLOOKUP(A2670,[3]Sheet1!$A:$G,4,FALSE),0)</f>
        <v>0</v>
      </c>
      <c r="Q2670">
        <f>IFERROR(VLOOKUP(A2670,[3]Sheet1!$A:$G,5,FALSE),0)</f>
        <v>0</v>
      </c>
      <c r="R2670">
        <f>IFERROR(VLOOKUP(A2670,[3]Sheet1!$A:$G,6,FALSE),0)</f>
        <v>0</v>
      </c>
      <c r="S2670">
        <f>IFERROR(VLOOKUP(A2670,[3]Sheet1!$A:$G,7,FALSE),0)</f>
        <v>0</v>
      </c>
      <c r="T2670" t="str">
        <f t="shared" si="247"/>
        <v>Sim</v>
      </c>
      <c r="U2670" t="str">
        <f t="shared" si="248"/>
        <v>Sim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20902215</v>
      </c>
      <c r="F2671">
        <f>IFERROR(VLOOKUP(A2671,[1]Monitoramento_Base_somente_disp!$A:$J,9,FALSE),0)</f>
        <v>0</v>
      </c>
      <c r="G2671">
        <f>IFERROR(VLOOKUP(A2671,[1]Monitoramento_Base_somente_disp!$A:$J,10,FALSE),0)</f>
        <v>0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>
        <f>IFERROR(VLOOKUP(A2671,[3]Sheet1!$A:$G,2,FALSE),0)</f>
        <v>36673</v>
      </c>
      <c r="O2671">
        <f>IFERROR(VLOOKUP(A2671,[3]Sheet1!$A:$G,3,FALSE),0)</f>
        <v>450875</v>
      </c>
      <c r="P2671">
        <f>IFERROR(VLOOKUP(A2671,[3]Sheet1!$A:$G,4,FALSE),0)</f>
        <v>0</v>
      </c>
      <c r="Q2671">
        <f>IFERROR(VLOOKUP(A2671,[3]Sheet1!$A:$G,5,FALSE),0)</f>
        <v>0</v>
      </c>
      <c r="R2671">
        <f>IFERROR(VLOOKUP(A2671,[3]Sheet1!$A:$G,6,FALSE),0)</f>
        <v>0</v>
      </c>
      <c r="S2671">
        <f>IFERROR(VLOOKUP(A2671,[3]Sheet1!$A:$G,7,FALSE),0)</f>
        <v>0</v>
      </c>
      <c r="T2671" t="str">
        <f t="shared" si="247"/>
        <v>Sim</v>
      </c>
      <c r="U2671" t="str">
        <f t="shared" si="248"/>
        <v>Sim</v>
      </c>
      <c r="V2671" t="str">
        <f t="shared" si="249"/>
        <v>Não</v>
      </c>
      <c r="W2671" t="str">
        <f t="shared" si="250"/>
        <v>Sim</v>
      </c>
      <c r="X2671" t="str">
        <f t="shared" si="251"/>
        <v>Não</v>
      </c>
      <c r="Y2671" t="str">
        <f t="shared" si="252"/>
        <v>Não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3540015</v>
      </c>
      <c r="F2672">
        <f>IFERROR(VLOOKUP(A2672,[1]Monitoramento_Base_somente_disp!$A:$J,9,FALSE),0)</f>
        <v>0</v>
      </c>
      <c r="G2672">
        <f>IFERROR(VLOOKUP(A2672,[1]Monitoramento_Base_somente_disp!$A:$J,10,FALSE),0)</f>
        <v>0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Não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1454400</v>
      </c>
      <c r="F2673">
        <f>IFERROR(VLOOKUP(A2673,[1]Monitoramento_Base_somente_disp!$A:$J,9,FALSE),0)</f>
        <v>0</v>
      </c>
      <c r="G2673">
        <f>IFERROR(VLOOKUP(A2673,[1]Monitoramento_Base_somente_disp!$A:$J,10,FALSE),0)</f>
        <v>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>
        <f>IFERROR(VLOOKUP(A2673,[3]Sheet1!$A:$G,2,FALSE),0)</f>
        <v>38405</v>
      </c>
      <c r="O2673">
        <f>IFERROR(VLOOKUP(A2673,[3]Sheet1!$A:$G,3,FALSE),0)</f>
        <v>294016</v>
      </c>
      <c r="P2673">
        <f>IFERROR(VLOOKUP(A2673,[3]Sheet1!$A:$G,4,FALSE),0)</f>
        <v>0</v>
      </c>
      <c r="Q2673">
        <f>IFERROR(VLOOKUP(A2673,[3]Sheet1!$A:$G,5,FALSE),0)</f>
        <v>0</v>
      </c>
      <c r="R2673">
        <f>IFERROR(VLOOKUP(A2673,[3]Sheet1!$A:$G,6,FALSE),0)</f>
        <v>0</v>
      </c>
      <c r="S2673">
        <f>IFERROR(VLOOKUP(A2673,[3]Sheet1!$A:$G,7,FALSE),0)</f>
        <v>0</v>
      </c>
      <c r="T2673" t="str">
        <f t="shared" si="247"/>
        <v>Sim</v>
      </c>
      <c r="U2673" t="str">
        <f t="shared" si="248"/>
        <v>Sim</v>
      </c>
      <c r="V2673" t="str">
        <f t="shared" si="249"/>
        <v>Não</v>
      </c>
      <c r="W2673" t="str">
        <f t="shared" si="250"/>
        <v>Sim</v>
      </c>
      <c r="X2673" t="str">
        <f t="shared" si="251"/>
        <v>Não</v>
      </c>
      <c r="Y2673" t="str">
        <f t="shared" si="252"/>
        <v>Não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2854530</v>
      </c>
      <c r="F2674">
        <f>IFERROR(VLOOKUP(A2674,[1]Monitoramento_Base_somente_disp!$A:$J,9,FALSE),0)</f>
        <v>0</v>
      </c>
      <c r="G2674">
        <f>IFERROR(VLOOKUP(A2674,[1]Monitoramento_Base_somente_disp!$A:$J,10,FALSE),0)</f>
        <v>0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Não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1230</v>
      </c>
      <c r="F2675">
        <f>IFERROR(VLOOKUP(A2675,[1]Monitoramento_Base_somente_disp!$A:$J,9,FALSE),0)</f>
        <v>0</v>
      </c>
      <c r="G2675">
        <f>IFERROR(VLOOKUP(A2675,[1]Monitoramento_Base_somente_disp!$A:$J,10,FALSE),0)</f>
        <v>0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Não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14280</v>
      </c>
      <c r="E2677">
        <f>IFERROR(VLOOKUP(A2677,[1]Monitoramento_Base_somente_disp!$A:$J,8,FALSE),0)</f>
        <v>2035831</v>
      </c>
      <c r="F2677">
        <f>IFERROR(VLOOKUP(A2677,[1]Monitoramento_Base_somente_disp!$A:$J,9,FALSE),0)</f>
        <v>0</v>
      </c>
      <c r="G2677">
        <f>IFERROR(VLOOKUP(A2677,[1]Monitoramento_Base_somente_disp!$A:$J,10,FALSE),0)</f>
        <v>0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Não</v>
      </c>
      <c r="Y2677" t="str">
        <f t="shared" si="252"/>
        <v>Não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54549795</v>
      </c>
      <c r="F2678">
        <f>IFERROR(VLOOKUP(A2678,[1]Monitoramento_Base_somente_disp!$A:$J,9,FALSE),0)</f>
        <v>0</v>
      </c>
      <c r="G2678">
        <f>IFERROR(VLOOKUP(A2678,[1]Monitoramento_Base_somente_disp!$A:$J,10,FALSE),0)</f>
        <v>0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>
        <f>IFERROR(VLOOKUP(A2678,[3]Sheet1!$A:$G,2,FALSE),0)</f>
        <v>7894</v>
      </c>
      <c r="O2678">
        <f>IFERROR(VLOOKUP(A2678,[3]Sheet1!$A:$G,3,FALSE),0)</f>
        <v>1637</v>
      </c>
      <c r="P2678">
        <f>IFERROR(VLOOKUP(A2678,[3]Sheet1!$A:$G,4,FALSE),0)</f>
        <v>0</v>
      </c>
      <c r="Q2678">
        <f>IFERROR(VLOOKUP(A2678,[3]Sheet1!$A:$G,5,FALSE),0)</f>
        <v>0</v>
      </c>
      <c r="R2678">
        <f>IFERROR(VLOOKUP(A2678,[3]Sheet1!$A:$G,6,FALSE),0)</f>
        <v>0</v>
      </c>
      <c r="S2678">
        <f>IFERROR(VLOOKUP(A2678,[3]Sheet1!$A:$G,7,FALSE),0)</f>
        <v>0</v>
      </c>
      <c r="T2678" t="str">
        <f t="shared" si="247"/>
        <v>Sim</v>
      </c>
      <c r="U2678" t="str">
        <f t="shared" si="248"/>
        <v>Sim</v>
      </c>
      <c r="V2678" t="str">
        <f t="shared" si="249"/>
        <v>Não</v>
      </c>
      <c r="W2678" t="str">
        <f t="shared" si="250"/>
        <v>Sim</v>
      </c>
      <c r="X2678" t="str">
        <f t="shared" si="251"/>
        <v>Não</v>
      </c>
      <c r="Y2678" t="str">
        <f t="shared" si="252"/>
        <v>Não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>
        <f>IFERROR(VLOOKUP(A2679,[3]Sheet1!$A:$G,2,FALSE),0)</f>
        <v>15366</v>
      </c>
      <c r="O2679">
        <f>IFERROR(VLOOKUP(A2679,[3]Sheet1!$A:$G,3,FALSE),0)</f>
        <v>178867</v>
      </c>
      <c r="P2679">
        <f>IFERROR(VLOOKUP(A2679,[3]Sheet1!$A:$G,4,FALSE),0)</f>
        <v>0</v>
      </c>
      <c r="Q2679">
        <f>IFERROR(VLOOKUP(A2679,[3]Sheet1!$A:$G,5,FALSE),0)</f>
        <v>0</v>
      </c>
      <c r="R2679">
        <f>IFERROR(VLOOKUP(A2679,[3]Sheet1!$A:$G,6,FALSE),0)</f>
        <v>0</v>
      </c>
      <c r="S2679">
        <f>IFERROR(VLOOKUP(A2679,[3]Sheet1!$A:$G,7,FALSE),0)</f>
        <v>0</v>
      </c>
      <c r="T2679" t="str">
        <f t="shared" si="247"/>
        <v>Sim</v>
      </c>
      <c r="U2679" t="str">
        <f t="shared" si="248"/>
        <v>Sim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175285</v>
      </c>
      <c r="E2680">
        <f>IFERROR(VLOOKUP(A2680,[1]Monitoramento_Base_somente_disp!$A:$J,8,FALSE),0)</f>
        <v>23673602</v>
      </c>
      <c r="F2680">
        <f>IFERROR(VLOOKUP(A2680,[1]Monitoramento_Base_somente_disp!$A:$J,9,FALSE),0)</f>
        <v>0</v>
      </c>
      <c r="G2680">
        <f>IFERROR(VLOOKUP(A2680,[1]Monitoramento_Base_somente_disp!$A:$J,10,FALSE),0)</f>
        <v>0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Não</v>
      </c>
      <c r="Y2680" t="str">
        <f t="shared" si="252"/>
        <v>Não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15</v>
      </c>
      <c r="F2681">
        <f>IFERROR(VLOOKUP(A2681,[1]Monitoramento_Base_somente_disp!$A:$J,9,FALSE),0)</f>
        <v>0</v>
      </c>
      <c r="G2681">
        <f>IFERROR(VLOOKUP(A2681,[1]Monitoramento_Base_somente_disp!$A:$J,10,FALSE),0)</f>
        <v>0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Não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49350</v>
      </c>
      <c r="E2684">
        <f>IFERROR(VLOOKUP(A2684,[1]Monitoramento_Base_somente_disp!$A:$J,8,FALSE),0)</f>
        <v>6374704</v>
      </c>
      <c r="F2684">
        <f>IFERROR(VLOOKUP(A2684,[1]Monitoramento_Base_somente_disp!$A:$J,9,FALSE),0)</f>
        <v>0</v>
      </c>
      <c r="G2684">
        <f>IFERROR(VLOOKUP(A2684,[1]Monitoramento_Base_somente_disp!$A:$J,10,FALSE),0)</f>
        <v>0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Não</v>
      </c>
      <c r="Y2684" t="str">
        <f t="shared" si="252"/>
        <v>Não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>
        <f>IFERROR(VLOOKUP(A2686,[3]Sheet1!$A:$G,2,FALSE),0)</f>
        <v>0</v>
      </c>
      <c r="O2686">
        <f>IFERROR(VLOOKUP(A2686,[3]Sheet1!$A:$G,3,FALSE),0)</f>
        <v>0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str">
        <f t="shared" si="247"/>
        <v>Não</v>
      </c>
      <c r="U2686" t="str">
        <f t="shared" si="248"/>
        <v>Não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9444300</v>
      </c>
      <c r="F2687">
        <f>IFERROR(VLOOKUP(A2687,[1]Monitoramento_Base_somente_disp!$A:$J,9,FALSE),0)</f>
        <v>0</v>
      </c>
      <c r="G2687">
        <f>IFERROR(VLOOKUP(A2687,[1]Monitoramento_Base_somente_disp!$A:$J,10,FALSE),0)</f>
        <v>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>
        <f>IFERROR(VLOOKUP(A2687,[3]Sheet1!$A:$G,2,FALSE),0)</f>
        <v>110122</v>
      </c>
      <c r="O2687">
        <f>IFERROR(VLOOKUP(A2687,[3]Sheet1!$A:$G,3,FALSE),0)</f>
        <v>274997</v>
      </c>
      <c r="P2687">
        <f>IFERROR(VLOOKUP(A2687,[3]Sheet1!$A:$G,4,FALSE),0)</f>
        <v>0</v>
      </c>
      <c r="Q2687">
        <f>IFERROR(VLOOKUP(A2687,[3]Sheet1!$A:$G,5,FALSE),0)</f>
        <v>0</v>
      </c>
      <c r="R2687">
        <f>IFERROR(VLOOKUP(A2687,[3]Sheet1!$A:$G,6,FALSE),0)</f>
        <v>0</v>
      </c>
      <c r="S2687">
        <f>IFERROR(VLOOKUP(A2687,[3]Sheet1!$A:$G,7,FALSE),0)</f>
        <v>0</v>
      </c>
      <c r="T2687" t="str">
        <f t="shared" si="247"/>
        <v>Sim</v>
      </c>
      <c r="U2687" t="str">
        <f t="shared" si="248"/>
        <v>Sim</v>
      </c>
      <c r="V2687" t="str">
        <f t="shared" si="249"/>
        <v>Não</v>
      </c>
      <c r="W2687" t="str">
        <f t="shared" si="250"/>
        <v>Sim</v>
      </c>
      <c r="X2687" t="str">
        <f t="shared" si="251"/>
        <v>Não</v>
      </c>
      <c r="Y2687" t="str">
        <f t="shared" si="252"/>
        <v>Não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8752</v>
      </c>
      <c r="E2688">
        <f>IFERROR(VLOOKUP(A2688,[1]Monitoramento_Base_somente_disp!$A:$J,8,FALSE),0)</f>
        <v>7105190</v>
      </c>
      <c r="F2688">
        <f>IFERROR(VLOOKUP(A2688,[1]Monitoramento_Base_somente_disp!$A:$J,9,FALSE),0)</f>
        <v>0</v>
      </c>
      <c r="G2688">
        <f>IFERROR(VLOOKUP(A2688,[1]Monitoramento_Base_somente_disp!$A:$J,10,FALSE),0)</f>
        <v>0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Não</v>
      </c>
      <c r="Y2688" t="str">
        <f t="shared" si="252"/>
        <v>Não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0</v>
      </c>
      <c r="K2690">
        <f>IFERROR(VLOOKUP(A2690,[2]Sheet1!$A:$I,7,FALSE),0)</f>
        <v>0</v>
      </c>
      <c r="L2690">
        <f>IFERROR(VLOOKUP(A2690,[2]Sheet1!$A:$I,8,FALSE),0)</f>
        <v>0</v>
      </c>
      <c r="M2690">
        <f>IFERROR(VLOOKUP(A2690,[2]Sheet1!$A:$I,9,FALSE),0)</f>
        <v>0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Não</v>
      </c>
      <c r="W2690" t="str">
        <f t="shared" si="250"/>
        <v>Não</v>
      </c>
      <c r="X2690" t="str">
        <f t="shared" si="251"/>
        <v>Não</v>
      </c>
      <c r="Y2690" t="str">
        <f t="shared" si="252"/>
        <v>Não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4957365</v>
      </c>
      <c r="F2693">
        <f>IFERROR(VLOOKUP(A2693,[1]Monitoramento_Base_somente_disp!$A:$J,9,FALSE),0)</f>
        <v>0</v>
      </c>
      <c r="G2693">
        <f>IFERROR(VLOOKUP(A2693,[1]Monitoramento_Base_somente_disp!$A:$J,10,FALSE),0)</f>
        <v>0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>
        <f>IFERROR(VLOOKUP(A2693,[3]Sheet1!$A:$G,2,FALSE),0)</f>
        <v>134825</v>
      </c>
      <c r="O2693">
        <f>IFERROR(VLOOKUP(A2693,[3]Sheet1!$A:$G,3,FALSE),0)</f>
        <v>3806</v>
      </c>
      <c r="P2693">
        <f>IFERROR(VLOOKUP(A2693,[3]Sheet1!$A:$G,4,FALSE),0)</f>
        <v>0</v>
      </c>
      <c r="Q2693">
        <f>IFERROR(VLOOKUP(A2693,[3]Sheet1!$A:$G,5,FALSE),0)</f>
        <v>0</v>
      </c>
      <c r="R2693">
        <f>IFERROR(VLOOKUP(A2693,[3]Sheet1!$A:$G,6,FALSE),0)</f>
        <v>0</v>
      </c>
      <c r="S2693">
        <f>IFERROR(VLOOKUP(A2693,[3]Sheet1!$A:$G,7,FALSE),0)</f>
        <v>0</v>
      </c>
      <c r="T2693" t="str">
        <f t="shared" si="247"/>
        <v>Sim</v>
      </c>
      <c r="U2693" t="str">
        <f t="shared" si="248"/>
        <v>Sim</v>
      </c>
      <c r="V2693" t="str">
        <f t="shared" si="249"/>
        <v>Não</v>
      </c>
      <c r="W2693" t="str">
        <f t="shared" si="250"/>
        <v>Sim</v>
      </c>
      <c r="X2693" t="str">
        <f t="shared" si="251"/>
        <v>Não</v>
      </c>
      <c r="Y2693" t="str">
        <f t="shared" si="252"/>
        <v>Não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22487445</v>
      </c>
      <c r="F2697">
        <f>IFERROR(VLOOKUP(A2697,[1]Monitoramento_Base_somente_disp!$A:$J,9,FALSE),0)</f>
        <v>0</v>
      </c>
      <c r="G2697">
        <f>IFERROR(VLOOKUP(A2697,[1]Monitoramento_Base_somente_disp!$A:$J,10,FALSE),0)</f>
        <v>0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>
        <f>IFERROR(VLOOKUP(A2697,[3]Sheet1!$A:$G,2,FALSE),0)</f>
        <v>278923</v>
      </c>
      <c r="O2697">
        <f>IFERROR(VLOOKUP(A2697,[3]Sheet1!$A:$G,3,FALSE),0)</f>
        <v>2035336</v>
      </c>
      <c r="P2697">
        <f>IFERROR(VLOOKUP(A2697,[3]Sheet1!$A:$G,4,FALSE),0)</f>
        <v>0</v>
      </c>
      <c r="Q2697">
        <f>IFERROR(VLOOKUP(A2697,[3]Sheet1!$A:$G,5,FALSE),0)</f>
        <v>0</v>
      </c>
      <c r="R2697">
        <f>IFERROR(VLOOKUP(A2697,[3]Sheet1!$A:$G,6,FALSE),0)</f>
        <v>0</v>
      </c>
      <c r="S2697">
        <f>IFERROR(VLOOKUP(A2697,[3]Sheet1!$A:$G,7,FALSE),0)</f>
        <v>0</v>
      </c>
      <c r="T2697" t="str">
        <f t="shared" si="253"/>
        <v>Sim</v>
      </c>
      <c r="U2697" t="str">
        <f t="shared" si="254"/>
        <v>Sim</v>
      </c>
      <c r="V2697" t="str">
        <f t="shared" si="255"/>
        <v>Não</v>
      </c>
      <c r="W2697" t="str">
        <f t="shared" si="256"/>
        <v>Sim</v>
      </c>
      <c r="X2697" t="str">
        <f t="shared" si="257"/>
        <v>Não</v>
      </c>
      <c r="Y2697" t="str">
        <f t="shared" si="258"/>
        <v>Não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53387</v>
      </c>
      <c r="E2698">
        <f>IFERROR(VLOOKUP(A2698,[1]Monitoramento_Base_somente_disp!$A:$J,8,FALSE),0)</f>
        <v>7058286</v>
      </c>
      <c r="F2698">
        <f>IFERROR(VLOOKUP(A2698,[1]Monitoramento_Base_somente_disp!$A:$J,9,FALSE),0)</f>
        <v>0</v>
      </c>
      <c r="G2698">
        <f>IFERROR(VLOOKUP(A2698,[1]Monitoramento_Base_somente_disp!$A:$J,10,FALSE),0)</f>
        <v>0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Não</v>
      </c>
      <c r="Y2698" t="str">
        <f t="shared" si="258"/>
        <v>Não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1999710</v>
      </c>
      <c r="F2699">
        <f>IFERROR(VLOOKUP(A2699,[1]Monitoramento_Base_somente_disp!$A:$J,9,FALSE),0)</f>
        <v>0</v>
      </c>
      <c r="G2699">
        <f>IFERROR(VLOOKUP(A2699,[1]Monitoramento_Base_somente_disp!$A:$J,10,FALSE),0)</f>
        <v>0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Não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2852309190</v>
      </c>
      <c r="F2700">
        <f>IFERROR(VLOOKUP(A2700,[1]Monitoramento_Base_somente_disp!$A:$J,9,FALSE),0)</f>
        <v>0</v>
      </c>
      <c r="G2700">
        <f>IFERROR(VLOOKUP(A2700,[1]Monitoramento_Base_somente_disp!$A:$J,10,FALSE),0)</f>
        <v>0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>
        <f>IFERROR(VLOOKUP(A2700,[3]Sheet1!$A:$G,2,FALSE),0)</f>
        <v>0</v>
      </c>
      <c r="O2700">
        <f>IFERROR(VLOOKUP(A2700,[3]Sheet1!$A:$G,3,FALSE),0)</f>
        <v>0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Não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0</v>
      </c>
      <c r="K2701">
        <f>IFERROR(VLOOKUP(A2701,[2]Sheet1!$A:$I,7,FALSE),0)</f>
        <v>0</v>
      </c>
      <c r="L2701">
        <f>IFERROR(VLOOKUP(A2701,[2]Sheet1!$A:$I,8,FALSE),0)</f>
        <v>0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Não</v>
      </c>
      <c r="W2701" t="str">
        <f t="shared" si="256"/>
        <v>Não</v>
      </c>
      <c r="X2701" t="str">
        <f t="shared" si="257"/>
        <v>Não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>
        <f>IFERROR(VLOOKUP(A2702,[3]Sheet1!$A:$G,2,FALSE),0)</f>
        <v>93596</v>
      </c>
      <c r="O2702">
        <f>IFERROR(VLOOKUP(A2702,[3]Sheet1!$A:$G,3,FALSE),0)</f>
        <v>400099</v>
      </c>
      <c r="P2702">
        <f>IFERROR(VLOOKUP(A2702,[3]Sheet1!$A:$G,4,FALSE),0)</f>
        <v>0</v>
      </c>
      <c r="Q2702">
        <f>IFERROR(VLOOKUP(A2702,[3]Sheet1!$A:$G,5,FALSE),0)</f>
        <v>0</v>
      </c>
      <c r="R2702">
        <f>IFERROR(VLOOKUP(A2702,[3]Sheet1!$A:$G,6,FALSE),0)</f>
        <v>0</v>
      </c>
      <c r="S2702">
        <f>IFERROR(VLOOKUP(A2702,[3]Sheet1!$A:$G,7,FALSE),0)</f>
        <v>0</v>
      </c>
      <c r="T2702" t="str">
        <f t="shared" si="253"/>
        <v>Sim</v>
      </c>
      <c r="U2702" t="str">
        <f t="shared" si="254"/>
        <v>Sim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10603080</v>
      </c>
      <c r="F2703">
        <f>IFERROR(VLOOKUP(A2703,[1]Monitoramento_Base_somente_disp!$A:$J,9,FALSE),0)</f>
        <v>0</v>
      </c>
      <c r="G2703">
        <f>IFERROR(VLOOKUP(A2703,[1]Monitoramento_Base_somente_disp!$A:$J,10,FALSE),0)</f>
        <v>0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0</v>
      </c>
      <c r="K2703">
        <f>IFERROR(VLOOKUP(A2703,[2]Sheet1!$A:$I,7,FALSE),0)</f>
        <v>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Não</v>
      </c>
      <c r="W2703" t="str">
        <f t="shared" si="256"/>
        <v>Sim</v>
      </c>
      <c r="X2703" t="str">
        <f t="shared" si="257"/>
        <v>Não</v>
      </c>
      <c r="Y2703" t="str">
        <f t="shared" si="258"/>
        <v>Não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>
        <f>IFERROR(VLOOKUP(A2705,[3]Sheet1!$A:$G,2,FALSE),0)</f>
        <v>6758</v>
      </c>
      <c r="O2705">
        <f>IFERROR(VLOOKUP(A2705,[3]Sheet1!$A:$G,3,FALSE),0)</f>
        <v>38904</v>
      </c>
      <c r="P2705">
        <f>IFERROR(VLOOKUP(A2705,[3]Sheet1!$A:$G,4,FALSE),0)</f>
        <v>0</v>
      </c>
      <c r="Q2705">
        <f>IFERROR(VLOOKUP(A2705,[3]Sheet1!$A:$G,5,FALSE),0)</f>
        <v>0</v>
      </c>
      <c r="R2705">
        <f>IFERROR(VLOOKUP(A2705,[3]Sheet1!$A:$G,6,FALSE),0)</f>
        <v>0</v>
      </c>
      <c r="S2705">
        <f>IFERROR(VLOOKUP(A2705,[3]Sheet1!$A:$G,7,FALSE),0)</f>
        <v>0</v>
      </c>
      <c r="T2705" t="str">
        <f t="shared" si="253"/>
        <v>Sim</v>
      </c>
      <c r="U2705" t="str">
        <f t="shared" si="254"/>
        <v>Sim</v>
      </c>
      <c r="V2705" t="str">
        <f t="shared" si="255"/>
        <v>Não</v>
      </c>
      <c r="W2705" t="str">
        <f t="shared" si="256"/>
        <v>Não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219045</v>
      </c>
      <c r="F2706">
        <f>IFERROR(VLOOKUP(A2706,[1]Monitoramento_Base_somente_disp!$A:$J,9,FALSE),0)</f>
        <v>0</v>
      </c>
      <c r="G2706">
        <f>IFERROR(VLOOKUP(A2706,[1]Monitoramento_Base_somente_disp!$A:$J,10,FALSE),0)</f>
        <v>0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Não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11756610</v>
      </c>
      <c r="F2707">
        <f>IFERROR(VLOOKUP(A2707,[1]Monitoramento_Base_somente_disp!$A:$J,9,FALSE),0)</f>
        <v>0</v>
      </c>
      <c r="G2707">
        <f>IFERROR(VLOOKUP(A2707,[1]Monitoramento_Base_somente_disp!$A:$J,10,FALSE),0)</f>
        <v>0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Não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56324</v>
      </c>
      <c r="E2708">
        <f>IFERROR(VLOOKUP(A2708,[1]Monitoramento_Base_somente_disp!$A:$J,8,FALSE),0)</f>
        <v>9315396</v>
      </c>
      <c r="F2708">
        <f>IFERROR(VLOOKUP(A2708,[1]Monitoramento_Base_somente_disp!$A:$J,9,FALSE),0)</f>
        <v>0</v>
      </c>
      <c r="G2708">
        <f>IFERROR(VLOOKUP(A2708,[1]Monitoramento_Base_somente_disp!$A:$J,10,FALSE),0)</f>
        <v>0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Não</v>
      </c>
      <c r="Y2708" t="str">
        <f t="shared" si="258"/>
        <v>Não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3275220</v>
      </c>
      <c r="F2709">
        <f>IFERROR(VLOOKUP(A2709,[1]Monitoramento_Base_somente_disp!$A:$J,9,FALSE),0)</f>
        <v>0</v>
      </c>
      <c r="G2709">
        <f>IFERROR(VLOOKUP(A2709,[1]Monitoramento_Base_somente_disp!$A:$J,10,FALSE),0)</f>
        <v>0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Não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3192810</v>
      </c>
      <c r="F2710">
        <f>IFERROR(VLOOKUP(A2710,[1]Monitoramento_Base_somente_disp!$A:$J,9,FALSE),0)</f>
        <v>0</v>
      </c>
      <c r="G2710">
        <f>IFERROR(VLOOKUP(A2710,[1]Monitoramento_Base_somente_disp!$A:$J,10,FALSE),0)</f>
        <v>0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>
        <f>IFERROR(VLOOKUP(A2710,[3]Sheet1!$A:$G,2,FALSE),0)</f>
        <v>75001</v>
      </c>
      <c r="O2710">
        <f>IFERROR(VLOOKUP(A2710,[3]Sheet1!$A:$G,3,FALSE),0)</f>
        <v>343184</v>
      </c>
      <c r="P2710">
        <f>IFERROR(VLOOKUP(A2710,[3]Sheet1!$A:$G,4,FALSE),0)</f>
        <v>0</v>
      </c>
      <c r="Q2710">
        <f>IFERROR(VLOOKUP(A2710,[3]Sheet1!$A:$G,5,FALSE),0)</f>
        <v>0</v>
      </c>
      <c r="R2710">
        <f>IFERROR(VLOOKUP(A2710,[3]Sheet1!$A:$G,6,FALSE),0)</f>
        <v>0</v>
      </c>
      <c r="S2710">
        <f>IFERROR(VLOOKUP(A2710,[3]Sheet1!$A:$G,7,FALSE),0)</f>
        <v>0</v>
      </c>
      <c r="T2710" t="str">
        <f t="shared" si="253"/>
        <v>Sim</v>
      </c>
      <c r="U2710" t="str">
        <f t="shared" si="254"/>
        <v>Sim</v>
      </c>
      <c r="V2710" t="str">
        <f t="shared" si="255"/>
        <v>Não</v>
      </c>
      <c r="W2710" t="str">
        <f t="shared" si="256"/>
        <v>Sim</v>
      </c>
      <c r="X2710" t="str">
        <f t="shared" si="257"/>
        <v>Não</v>
      </c>
      <c r="Y2710" t="str">
        <f t="shared" si="258"/>
        <v>Não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370635600</v>
      </c>
      <c r="F2711">
        <f>IFERROR(VLOOKUP(A2711,[1]Monitoramento_Base_somente_disp!$A:$J,9,FALSE),0)</f>
        <v>0</v>
      </c>
      <c r="G2711">
        <f>IFERROR(VLOOKUP(A2711,[1]Monitoramento_Base_somente_disp!$A:$J,10,FALSE),0)</f>
        <v>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Não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26800</v>
      </c>
      <c r="E2712">
        <f>IFERROR(VLOOKUP(A2712,[1]Monitoramento_Base_somente_disp!$A:$J,8,FALSE),0)</f>
        <v>13384019</v>
      </c>
      <c r="F2712">
        <f>IFERROR(VLOOKUP(A2712,[1]Monitoramento_Base_somente_disp!$A:$J,9,FALSE),0)</f>
        <v>0</v>
      </c>
      <c r="G2712">
        <f>IFERROR(VLOOKUP(A2712,[1]Monitoramento_Base_somente_disp!$A:$J,10,FALSE),0)</f>
        <v>0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Não</v>
      </c>
      <c r="Y2712" t="str">
        <f t="shared" si="258"/>
        <v>Não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42496</v>
      </c>
      <c r="E2713">
        <f>IFERROR(VLOOKUP(A2713,[1]Monitoramento_Base_somente_disp!$A:$J,8,FALSE),0)</f>
        <v>6829060</v>
      </c>
      <c r="F2713">
        <f>IFERROR(VLOOKUP(A2713,[1]Monitoramento_Base_somente_disp!$A:$J,9,FALSE),0)</f>
        <v>0</v>
      </c>
      <c r="G2713">
        <f>IFERROR(VLOOKUP(A2713,[1]Monitoramento_Base_somente_disp!$A:$J,10,FALSE),0)</f>
        <v>0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Não</v>
      </c>
      <c r="Y2713" t="str">
        <f t="shared" si="258"/>
        <v>Não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>
        <f>IFERROR(VLOOKUP(A2714,[3]Sheet1!$A:$G,2,FALSE),0)</f>
        <v>0</v>
      </c>
      <c r="O2714">
        <f>IFERROR(VLOOKUP(A2714,[3]Sheet1!$A:$G,3,FALSE),0)</f>
        <v>0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0</v>
      </c>
      <c r="S2714">
        <f>IFERROR(VLOOKUP(A2714,[3]Sheet1!$A:$G,7,FALSE),0)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494675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237014</v>
      </c>
      <c r="E2716">
        <f>IFERROR(VLOOKUP(A2716,[1]Monitoramento_Base_somente_disp!$A:$J,8,FALSE),0)</f>
        <v>39522398</v>
      </c>
      <c r="F2716">
        <f>IFERROR(VLOOKUP(A2716,[1]Monitoramento_Base_somente_disp!$A:$J,9,FALSE),0)</f>
        <v>0</v>
      </c>
      <c r="G2716">
        <f>IFERROR(VLOOKUP(A2716,[1]Monitoramento_Base_somente_disp!$A:$J,10,FALSE),0)</f>
        <v>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Não</v>
      </c>
      <c r="Y2716" t="str">
        <f t="shared" si="258"/>
        <v>Não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1525170</v>
      </c>
      <c r="F2718">
        <f>IFERROR(VLOOKUP(A2718,[1]Monitoramento_Base_somente_disp!$A:$J,9,FALSE),0)</f>
        <v>0</v>
      </c>
      <c r="G2718">
        <f>IFERROR(VLOOKUP(A2718,[1]Monitoramento_Base_somente_disp!$A:$J,10,FALSE),0)</f>
        <v>0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>
        <f>IFERROR(VLOOKUP(A2718,[3]Sheet1!$A:$G,2,FALSE),0)</f>
        <v>47071</v>
      </c>
      <c r="O2718">
        <f>IFERROR(VLOOKUP(A2718,[3]Sheet1!$A:$G,3,FALSE),0)</f>
        <v>0</v>
      </c>
      <c r="P2718">
        <f>IFERROR(VLOOKUP(A2718,[3]Sheet1!$A:$G,4,FALSE),0)</f>
        <v>0</v>
      </c>
      <c r="Q2718">
        <f>IFERROR(VLOOKUP(A2718,[3]Sheet1!$A:$G,5,FALSE),0)</f>
        <v>0</v>
      </c>
      <c r="R2718">
        <f>IFERROR(VLOOKUP(A2718,[3]Sheet1!$A:$G,6,FALSE),0)</f>
        <v>0</v>
      </c>
      <c r="S2718">
        <f>IFERROR(VLOOKUP(A2718,[3]Sheet1!$A:$G,7,FALSE),0)</f>
        <v>0</v>
      </c>
      <c r="T2718" t="str">
        <f t="shared" si="253"/>
        <v>Sim</v>
      </c>
      <c r="U2718" t="str">
        <f t="shared" si="254"/>
        <v>Sim</v>
      </c>
      <c r="V2718" t="str">
        <f t="shared" si="255"/>
        <v>Não</v>
      </c>
      <c r="W2718" t="str">
        <f t="shared" si="256"/>
        <v>Sim</v>
      </c>
      <c r="X2718" t="str">
        <f t="shared" si="257"/>
        <v>Não</v>
      </c>
      <c r="Y2718" t="str">
        <f t="shared" si="258"/>
        <v>Não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>
        <f>IFERROR(VLOOKUP(A2719,[3]Sheet1!$A:$G,2,FALSE),0)</f>
        <v>0</v>
      </c>
      <c r="O2719">
        <f>IFERROR(VLOOKUP(A2719,[3]Sheet1!$A:$G,3,FALSE),0)</f>
        <v>0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21483345</v>
      </c>
      <c r="F2720">
        <f>IFERROR(VLOOKUP(A2720,[1]Monitoramento_Base_somente_disp!$A:$J,9,FALSE),0)</f>
        <v>0</v>
      </c>
      <c r="G2720">
        <f>IFERROR(VLOOKUP(A2720,[1]Monitoramento_Base_somente_disp!$A:$J,10,FALSE),0)</f>
        <v>0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>
        <f>IFERROR(VLOOKUP(A2720,[3]Sheet1!$A:$G,2,FALSE),0)</f>
        <v>0</v>
      </c>
      <c r="O2720">
        <f>IFERROR(VLOOKUP(A2720,[3]Sheet1!$A:$G,3,FALSE),0)</f>
        <v>0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Não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378210</v>
      </c>
      <c r="F2721">
        <f>IFERROR(VLOOKUP(A2721,[1]Monitoramento_Base_somente_disp!$A:$J,9,FALSE),0)</f>
        <v>0</v>
      </c>
      <c r="G2721">
        <f>IFERROR(VLOOKUP(A2721,[1]Monitoramento_Base_somente_disp!$A:$J,10,FALSE),0)</f>
        <v>0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0</v>
      </c>
      <c r="K2721">
        <f>IFERROR(VLOOKUP(A2721,[2]Sheet1!$A:$I,7,FALSE),0)</f>
        <v>0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Não</v>
      </c>
      <c r="W2721" t="str">
        <f t="shared" si="256"/>
        <v>Sim</v>
      </c>
      <c r="X2721" t="str">
        <f t="shared" si="257"/>
        <v>Não</v>
      </c>
      <c r="Y2721" t="str">
        <f t="shared" si="258"/>
        <v>Não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5139960</v>
      </c>
      <c r="F2723">
        <f>IFERROR(VLOOKUP(A2723,[1]Monitoramento_Base_somente_disp!$A:$J,9,FALSE),0)</f>
        <v>0</v>
      </c>
      <c r="G2723">
        <f>IFERROR(VLOOKUP(A2723,[1]Monitoramento_Base_somente_disp!$A:$J,10,FALSE),0)</f>
        <v>0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Não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38176</v>
      </c>
      <c r="E2724">
        <f>IFERROR(VLOOKUP(A2724,[1]Monitoramento_Base_somente_disp!$A:$J,8,FALSE),0)</f>
        <v>22596737</v>
      </c>
      <c r="F2724">
        <f>IFERROR(VLOOKUP(A2724,[1]Monitoramento_Base_somente_disp!$A:$J,9,FALSE),0)</f>
        <v>0</v>
      </c>
      <c r="G2724">
        <f>IFERROR(VLOOKUP(A2724,[1]Monitoramento_Base_somente_disp!$A:$J,10,FALSE),0)</f>
        <v>0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Não</v>
      </c>
      <c r="Y2724" t="str">
        <f t="shared" si="258"/>
        <v>Não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43109</v>
      </c>
      <c r="E2725">
        <f>IFERROR(VLOOKUP(A2725,[1]Monitoramento_Base_somente_disp!$A:$J,8,FALSE),0)</f>
        <v>8149774</v>
      </c>
      <c r="F2725">
        <f>IFERROR(VLOOKUP(A2725,[1]Monitoramento_Base_somente_disp!$A:$J,9,FALSE),0)</f>
        <v>0</v>
      </c>
      <c r="G2725">
        <f>IFERROR(VLOOKUP(A2725,[1]Monitoramento_Base_somente_disp!$A:$J,10,FALSE),0)</f>
        <v>0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Não</v>
      </c>
      <c r="Y2725" t="str">
        <f t="shared" si="258"/>
        <v>Não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20167</v>
      </c>
      <c r="E2726">
        <f>IFERROR(VLOOKUP(A2726,[1]Monitoramento_Base_somente_disp!$A:$J,8,FALSE),0)</f>
        <v>26178605</v>
      </c>
      <c r="F2726">
        <f>IFERROR(VLOOKUP(A2726,[1]Monitoramento_Base_somente_disp!$A:$J,9,FALSE),0)</f>
        <v>0</v>
      </c>
      <c r="G2726">
        <f>IFERROR(VLOOKUP(A2726,[1]Monitoramento_Base_somente_disp!$A:$J,10,FALSE),0)</f>
        <v>0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Não</v>
      </c>
      <c r="Y2726" t="str">
        <f t="shared" si="258"/>
        <v>Não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>
        <f>IFERROR(VLOOKUP(A2727,[3]Sheet1!$A:$G,2,FALSE),0)</f>
        <v>0</v>
      </c>
      <c r="O2727">
        <f>IFERROR(VLOOKUP(A2727,[3]Sheet1!$A:$G,3,FALSE),0)</f>
        <v>0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str">
        <f t="shared" si="253"/>
        <v>Não</v>
      </c>
      <c r="U2727" t="str">
        <f t="shared" si="254"/>
        <v>Não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>
        <f>IFERROR(VLOOKUP(A2729,[3]Sheet1!$A:$G,2,FALSE),0)</f>
        <v>108489</v>
      </c>
      <c r="O2729">
        <f>IFERROR(VLOOKUP(A2729,[3]Sheet1!$A:$G,3,FALSE),0)</f>
        <v>13291</v>
      </c>
      <c r="P2729">
        <f>IFERROR(VLOOKUP(A2729,[3]Sheet1!$A:$G,4,FALSE),0)</f>
        <v>0</v>
      </c>
      <c r="Q2729">
        <f>IFERROR(VLOOKUP(A2729,[3]Sheet1!$A:$G,5,FALSE),0)</f>
        <v>0</v>
      </c>
      <c r="R2729">
        <f>IFERROR(VLOOKUP(A2729,[3]Sheet1!$A:$G,6,FALSE),0)</f>
        <v>0</v>
      </c>
      <c r="S2729">
        <f>IFERROR(VLOOKUP(A2729,[3]Sheet1!$A:$G,7,FALSE),0)</f>
        <v>0</v>
      </c>
      <c r="T2729" t="str">
        <f t="shared" si="253"/>
        <v>Sim</v>
      </c>
      <c r="U2729" t="str">
        <f t="shared" si="254"/>
        <v>Sim</v>
      </c>
      <c r="V2729" t="str">
        <f t="shared" si="255"/>
        <v>Não</v>
      </c>
      <c r="W2729" t="str">
        <f t="shared" si="256"/>
        <v>Não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>
        <f>IFERROR(VLOOKUP(A2732,[3]Sheet1!$A:$G,2,FALSE),0)</f>
        <v>37803</v>
      </c>
      <c r="O2732">
        <f>IFERROR(VLOOKUP(A2732,[3]Sheet1!$A:$G,3,FALSE),0)</f>
        <v>182265</v>
      </c>
      <c r="P2732">
        <f>IFERROR(VLOOKUP(A2732,[3]Sheet1!$A:$G,4,FALSE),0)</f>
        <v>0</v>
      </c>
      <c r="Q2732">
        <f>IFERROR(VLOOKUP(A2732,[3]Sheet1!$A:$G,5,FALSE),0)</f>
        <v>0</v>
      </c>
      <c r="R2732">
        <f>IFERROR(VLOOKUP(A2732,[3]Sheet1!$A:$G,6,FALSE),0)</f>
        <v>0</v>
      </c>
      <c r="S2732">
        <f>IFERROR(VLOOKUP(A2732,[3]Sheet1!$A:$G,7,FALSE),0)</f>
        <v>0</v>
      </c>
      <c r="T2732" t="str">
        <f t="shared" si="253"/>
        <v>Sim</v>
      </c>
      <c r="U2732" t="str">
        <f t="shared" si="254"/>
        <v>Sim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>
        <f>IFERROR(VLOOKUP(A2733,[3]Sheet1!$A:$G,2,FALSE),0)</f>
        <v>47372</v>
      </c>
      <c r="O2733">
        <f>IFERROR(VLOOKUP(A2733,[3]Sheet1!$A:$G,3,FALSE),0)</f>
        <v>0</v>
      </c>
      <c r="P2733">
        <f>IFERROR(VLOOKUP(A2733,[3]Sheet1!$A:$G,4,FALSE),0)</f>
        <v>0</v>
      </c>
      <c r="Q2733">
        <f>IFERROR(VLOOKUP(A2733,[3]Sheet1!$A:$G,5,FALSE),0)</f>
        <v>0</v>
      </c>
      <c r="R2733">
        <f>IFERROR(VLOOKUP(A2733,[3]Sheet1!$A:$G,6,FALSE),0)</f>
        <v>0</v>
      </c>
      <c r="S2733">
        <f>IFERROR(VLOOKUP(A2733,[3]Sheet1!$A:$G,7,FALSE),0)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Não</v>
      </c>
      <c r="W2733" t="str">
        <f t="shared" si="256"/>
        <v>Não</v>
      </c>
      <c r="X2733" t="str">
        <f t="shared" si="257"/>
        <v>Não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354450</v>
      </c>
      <c r="F2734">
        <f>IFERROR(VLOOKUP(A2734,[1]Monitoramento_Base_somente_disp!$A:$J,9,FALSE),0)</f>
        <v>0</v>
      </c>
      <c r="G2734">
        <f>IFERROR(VLOOKUP(A2734,[1]Monitoramento_Base_somente_disp!$A:$J,10,FALSE),0)</f>
        <v>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>
        <f>IFERROR(VLOOKUP(A2734,[3]Sheet1!$A:$G,2,FALSE),0)</f>
        <v>141102</v>
      </c>
      <c r="O2734">
        <f>IFERROR(VLOOKUP(A2734,[3]Sheet1!$A:$G,3,FALSE),0)</f>
        <v>0</v>
      </c>
      <c r="P2734">
        <f>IFERROR(VLOOKUP(A2734,[3]Sheet1!$A:$G,4,FALSE),0)</f>
        <v>0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str">
        <f t="shared" si="253"/>
        <v>Sim</v>
      </c>
      <c r="U2734" t="str">
        <f t="shared" si="254"/>
        <v>Sim</v>
      </c>
      <c r="V2734" t="str">
        <f t="shared" si="255"/>
        <v>Não</v>
      </c>
      <c r="W2734" t="str">
        <f t="shared" si="256"/>
        <v>Sim</v>
      </c>
      <c r="X2734" t="str">
        <f t="shared" si="257"/>
        <v>Não</v>
      </c>
      <c r="Y2734" t="str">
        <f t="shared" si="258"/>
        <v>Não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36750</v>
      </c>
      <c r="F2735">
        <f>IFERROR(VLOOKUP(A2735,[1]Monitoramento_Base_somente_disp!$A:$J,9,FALSE),0)</f>
        <v>0</v>
      </c>
      <c r="G2735">
        <f>IFERROR(VLOOKUP(A2735,[1]Monitoramento_Base_somente_disp!$A:$J,10,FALSE),0)</f>
        <v>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Não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15754440</v>
      </c>
      <c r="F2738">
        <f>IFERROR(VLOOKUP(A2738,[1]Monitoramento_Base_somente_disp!$A:$J,9,FALSE),0)</f>
        <v>0</v>
      </c>
      <c r="G2738">
        <f>IFERROR(VLOOKUP(A2738,[1]Monitoramento_Base_somente_disp!$A:$J,10,FALSE),0)</f>
        <v>0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Não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>
        <f>IFERROR(VLOOKUP(A2739,[3]Sheet1!$A:$G,2,FALSE),0)</f>
        <v>49149</v>
      </c>
      <c r="O2739">
        <f>IFERROR(VLOOKUP(A2739,[3]Sheet1!$A:$G,3,FALSE),0)</f>
        <v>273183</v>
      </c>
      <c r="P2739">
        <f>IFERROR(VLOOKUP(A2739,[3]Sheet1!$A:$G,4,FALSE),0)</f>
        <v>0</v>
      </c>
      <c r="Q2739">
        <f>IFERROR(VLOOKUP(A2739,[3]Sheet1!$A:$G,5,FALSE),0)</f>
        <v>0</v>
      </c>
      <c r="R2739">
        <f>IFERROR(VLOOKUP(A2739,[3]Sheet1!$A:$G,6,FALSE),0)</f>
        <v>0</v>
      </c>
      <c r="S2739">
        <f>IFERROR(VLOOKUP(A2739,[3]Sheet1!$A:$G,7,FALSE),0)</f>
        <v>0</v>
      </c>
      <c r="T2739" t="str">
        <f t="shared" si="253"/>
        <v>Sim</v>
      </c>
      <c r="U2739" t="str">
        <f t="shared" si="254"/>
        <v>Sim</v>
      </c>
      <c r="V2739" t="str">
        <f t="shared" si="255"/>
        <v>Não</v>
      </c>
      <c r="W2739" t="str">
        <f t="shared" si="256"/>
        <v>Não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9739</v>
      </c>
      <c r="E2740">
        <f>IFERROR(VLOOKUP(A2740,[1]Monitoramento_Base_somente_disp!$A:$J,8,FALSE),0)</f>
        <v>2492271</v>
      </c>
      <c r="F2740">
        <f>IFERROR(VLOOKUP(A2740,[1]Monitoramento_Base_somente_disp!$A:$J,9,FALSE),0)</f>
        <v>0</v>
      </c>
      <c r="G2740">
        <f>IFERROR(VLOOKUP(A2740,[1]Monitoramento_Base_somente_disp!$A:$J,10,FALSE),0)</f>
        <v>0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Não</v>
      </c>
      <c r="Y2740" t="str">
        <f t="shared" si="258"/>
        <v>Não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1739160</v>
      </c>
      <c r="F2741">
        <f>IFERROR(VLOOKUP(A2741,[1]Monitoramento_Base_somente_disp!$A:$J,9,FALSE),0)</f>
        <v>0</v>
      </c>
      <c r="G2741">
        <f>IFERROR(VLOOKUP(A2741,[1]Monitoramento_Base_somente_disp!$A:$J,10,FALSE),0)</f>
        <v>0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>
        <f>IFERROR(VLOOKUP(A2741,[3]Sheet1!$A:$G,2,FALSE),0)</f>
        <v>97251</v>
      </c>
      <c r="O2741">
        <f>IFERROR(VLOOKUP(A2741,[3]Sheet1!$A:$G,3,FALSE),0)</f>
        <v>1338913</v>
      </c>
      <c r="P2741">
        <f>IFERROR(VLOOKUP(A2741,[3]Sheet1!$A:$G,4,FALSE),0)</f>
        <v>0</v>
      </c>
      <c r="Q2741">
        <f>IFERROR(VLOOKUP(A2741,[3]Sheet1!$A:$G,5,FALSE),0)</f>
        <v>0</v>
      </c>
      <c r="R2741">
        <f>IFERROR(VLOOKUP(A2741,[3]Sheet1!$A:$G,6,FALSE),0)</f>
        <v>0</v>
      </c>
      <c r="S2741">
        <f>IFERROR(VLOOKUP(A2741,[3]Sheet1!$A:$G,7,FALSE),0)</f>
        <v>0</v>
      </c>
      <c r="T2741" t="str">
        <f t="shared" si="253"/>
        <v>Sim</v>
      </c>
      <c r="U2741" t="str">
        <f t="shared" si="254"/>
        <v>Sim</v>
      </c>
      <c r="V2741" t="str">
        <f t="shared" si="255"/>
        <v>Não</v>
      </c>
      <c r="W2741" t="str">
        <f t="shared" si="256"/>
        <v>Sim</v>
      </c>
      <c r="X2741" t="str">
        <f t="shared" si="257"/>
        <v>Não</v>
      </c>
      <c r="Y2741" t="str">
        <f t="shared" si="258"/>
        <v>Não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1321275</v>
      </c>
      <c r="F2742">
        <f>IFERROR(VLOOKUP(A2742,[1]Monitoramento_Base_somente_disp!$A:$J,9,FALSE),0)</f>
        <v>0</v>
      </c>
      <c r="G2742">
        <f>IFERROR(VLOOKUP(A2742,[1]Monitoramento_Base_somente_disp!$A:$J,10,FALSE),0)</f>
        <v>0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>
        <f>IFERROR(VLOOKUP(A2742,[3]Sheet1!$A:$G,2,FALSE),0)</f>
        <v>42129</v>
      </c>
      <c r="O2742">
        <f>IFERROR(VLOOKUP(A2742,[3]Sheet1!$A:$G,3,FALSE),0)</f>
        <v>39396</v>
      </c>
      <c r="P2742">
        <f>IFERROR(VLOOKUP(A2742,[3]Sheet1!$A:$G,4,FALSE),0)</f>
        <v>0</v>
      </c>
      <c r="Q2742">
        <f>IFERROR(VLOOKUP(A2742,[3]Sheet1!$A:$G,5,FALSE),0)</f>
        <v>0</v>
      </c>
      <c r="R2742">
        <f>IFERROR(VLOOKUP(A2742,[3]Sheet1!$A:$G,6,FALSE),0)</f>
        <v>0</v>
      </c>
      <c r="S2742">
        <f>IFERROR(VLOOKUP(A2742,[3]Sheet1!$A:$G,7,FALSE),0)</f>
        <v>0</v>
      </c>
      <c r="T2742" t="str">
        <f t="shared" si="253"/>
        <v>Sim</v>
      </c>
      <c r="U2742" t="str">
        <f t="shared" si="254"/>
        <v>Sim</v>
      </c>
      <c r="V2742" t="str">
        <f t="shared" si="255"/>
        <v>Não</v>
      </c>
      <c r="W2742" t="str">
        <f t="shared" si="256"/>
        <v>Sim</v>
      </c>
      <c r="X2742" t="str">
        <f t="shared" si="257"/>
        <v>Não</v>
      </c>
      <c r="Y2742" t="str">
        <f t="shared" si="258"/>
        <v>Não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11563470</v>
      </c>
      <c r="F2743">
        <f>IFERROR(VLOOKUP(A2743,[1]Monitoramento_Base_somente_disp!$A:$J,9,FALSE),0)</f>
        <v>0</v>
      </c>
      <c r="G2743">
        <f>IFERROR(VLOOKUP(A2743,[1]Monitoramento_Base_somente_disp!$A:$J,10,FALSE),0)</f>
        <v>0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Não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15829260</v>
      </c>
      <c r="F2744">
        <f>IFERROR(VLOOKUP(A2744,[1]Monitoramento_Base_somente_disp!$A:$J,9,FALSE),0)</f>
        <v>0</v>
      </c>
      <c r="G2744">
        <f>IFERROR(VLOOKUP(A2744,[1]Monitoramento_Base_somente_disp!$A:$J,10,FALSE),0)</f>
        <v>0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>
        <f>IFERROR(VLOOKUP(A2744,[3]Sheet1!$A:$G,2,FALSE),0)</f>
        <v>402703</v>
      </c>
      <c r="O2744">
        <f>IFERROR(VLOOKUP(A2744,[3]Sheet1!$A:$G,3,FALSE),0)</f>
        <v>5663</v>
      </c>
      <c r="P2744">
        <f>IFERROR(VLOOKUP(A2744,[3]Sheet1!$A:$G,4,FALSE),0)</f>
        <v>0</v>
      </c>
      <c r="Q2744">
        <f>IFERROR(VLOOKUP(A2744,[3]Sheet1!$A:$G,5,FALSE),0)</f>
        <v>0</v>
      </c>
      <c r="R2744">
        <f>IFERROR(VLOOKUP(A2744,[3]Sheet1!$A:$G,6,FALSE),0)</f>
        <v>0</v>
      </c>
      <c r="S2744">
        <f>IFERROR(VLOOKUP(A2744,[3]Sheet1!$A:$G,7,FALSE),0)</f>
        <v>0</v>
      </c>
      <c r="T2744" t="str">
        <f t="shared" si="253"/>
        <v>Sim</v>
      </c>
      <c r="U2744" t="str">
        <f t="shared" si="254"/>
        <v>Sim</v>
      </c>
      <c r="V2744" t="str">
        <f t="shared" si="255"/>
        <v>Não</v>
      </c>
      <c r="W2744" t="str">
        <f t="shared" si="256"/>
        <v>Sim</v>
      </c>
      <c r="X2744" t="str">
        <f t="shared" si="257"/>
        <v>Não</v>
      </c>
      <c r="Y2744" t="str">
        <f t="shared" si="258"/>
        <v>Não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>
        <f>IFERROR(VLOOKUP(A2745,[3]Sheet1!$A:$G,2,FALSE),0)</f>
        <v>674610</v>
      </c>
      <c r="O2745">
        <f>IFERROR(VLOOKUP(A2745,[3]Sheet1!$A:$G,3,FALSE),0)</f>
        <v>946481</v>
      </c>
      <c r="P2745">
        <f>IFERROR(VLOOKUP(A2745,[3]Sheet1!$A:$G,4,FALSE),0)</f>
        <v>0</v>
      </c>
      <c r="Q2745">
        <f>IFERROR(VLOOKUP(A2745,[3]Sheet1!$A:$G,5,FALSE),0)</f>
        <v>0</v>
      </c>
      <c r="R2745">
        <f>IFERROR(VLOOKUP(A2745,[3]Sheet1!$A:$G,6,FALSE),0)</f>
        <v>0</v>
      </c>
      <c r="S2745">
        <f>IFERROR(VLOOKUP(A2745,[3]Sheet1!$A:$G,7,FALSE),0)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Não</v>
      </c>
      <c r="W2745" t="str">
        <f t="shared" si="256"/>
        <v>Não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28475670</v>
      </c>
      <c r="F2746">
        <f>IFERROR(VLOOKUP(A2746,[1]Monitoramento_Base_somente_disp!$A:$J,9,FALSE),0)</f>
        <v>0</v>
      </c>
      <c r="G2746">
        <f>IFERROR(VLOOKUP(A2746,[1]Monitoramento_Base_somente_disp!$A:$J,10,FALSE),0)</f>
        <v>0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0</v>
      </c>
      <c r="K2746">
        <f>IFERROR(VLOOKUP(A2746,[2]Sheet1!$A:$I,7,FALSE),0)</f>
        <v>0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Não</v>
      </c>
      <c r="W2746" t="str">
        <f t="shared" si="256"/>
        <v>Sim</v>
      </c>
      <c r="X2746" t="str">
        <f t="shared" si="257"/>
        <v>Não</v>
      </c>
      <c r="Y2746" t="str">
        <f t="shared" si="258"/>
        <v>Não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20897</v>
      </c>
      <c r="E2747">
        <f>IFERROR(VLOOKUP(A2747,[1]Monitoramento_Base_somente_disp!$A:$J,8,FALSE),0)</f>
        <v>27946178</v>
      </c>
      <c r="F2747">
        <f>IFERROR(VLOOKUP(A2747,[1]Monitoramento_Base_somente_disp!$A:$J,9,FALSE),0)</f>
        <v>0</v>
      </c>
      <c r="G2747">
        <f>IFERROR(VLOOKUP(A2747,[1]Monitoramento_Base_somente_disp!$A:$J,10,FALSE),0)</f>
        <v>0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Não</v>
      </c>
      <c r="Y2747" t="str">
        <f t="shared" si="258"/>
        <v>Não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1378920</v>
      </c>
      <c r="F2748">
        <f>IFERROR(VLOOKUP(A2748,[1]Monitoramento_Base_somente_disp!$A:$J,9,FALSE),0)</f>
        <v>0</v>
      </c>
      <c r="G2748">
        <f>IFERROR(VLOOKUP(A2748,[1]Monitoramento_Base_somente_disp!$A:$J,10,FALSE),0)</f>
        <v>0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0</v>
      </c>
      <c r="K2748">
        <f>IFERROR(VLOOKUP(A2748,[2]Sheet1!$A:$I,7,FALSE),0)</f>
        <v>0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Não</v>
      </c>
      <c r="W2748" t="str">
        <f t="shared" si="256"/>
        <v>Sim</v>
      </c>
      <c r="X2748" t="str">
        <f t="shared" si="257"/>
        <v>Não</v>
      </c>
      <c r="Y2748" t="str">
        <f t="shared" si="258"/>
        <v>Não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14640120</v>
      </c>
      <c r="F2749">
        <f>IFERROR(VLOOKUP(A2749,[1]Monitoramento_Base_somente_disp!$A:$J,9,FALSE),0)</f>
        <v>0</v>
      </c>
      <c r="G2749">
        <f>IFERROR(VLOOKUP(A2749,[1]Monitoramento_Base_somente_disp!$A:$J,10,FALSE),0)</f>
        <v>0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Não</v>
      </c>
    </row>
    <row r="2750" spans="1:25" x14ac:dyDescent="0.25">
      <c r="A2750" s="5">
        <v>411885</v>
      </c>
      <c r="B2750">
        <f>IFERROR(VLOOKUP(A2750,[1]Monitoramento_Base_somente_disp!$A:$J,5,FALSE),0)</f>
        <v>55087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28077</v>
      </c>
      <c r="E2750">
        <f>IFERROR(VLOOKUP(A2750,[1]Monitoramento_Base_somente_disp!$A:$J,8,FALSE),0)</f>
        <v>4180604</v>
      </c>
      <c r="F2750">
        <f>IFERROR(VLOOKUP(A2750,[1]Monitoramento_Base_somente_disp!$A:$J,9,FALSE),0)</f>
        <v>0</v>
      </c>
      <c r="G2750">
        <f>IFERROR(VLOOKUP(A2750,[1]Monitoramento_Base_somente_disp!$A:$J,10,FALSE),0)</f>
        <v>0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Não</v>
      </c>
      <c r="Y2750" t="str">
        <f t="shared" si="258"/>
        <v>Não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1249560</v>
      </c>
      <c r="F2752">
        <f>IFERROR(VLOOKUP(A2752,[1]Monitoramento_Base_somente_disp!$A:$J,9,FALSE),0)</f>
        <v>0</v>
      </c>
      <c r="G2752">
        <f>IFERROR(VLOOKUP(A2752,[1]Monitoramento_Base_somente_disp!$A:$J,10,FALSE),0)</f>
        <v>0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0</v>
      </c>
      <c r="K2752">
        <f>IFERROR(VLOOKUP(A2752,[2]Sheet1!$A:$I,7,FALSE),0)</f>
        <v>0</v>
      </c>
      <c r="L2752">
        <f>IFERROR(VLOOKUP(A2752,[2]Sheet1!$A:$I,8,FALSE),0)</f>
        <v>0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Não</v>
      </c>
      <c r="W2752" t="str">
        <f t="shared" si="256"/>
        <v>Sim</v>
      </c>
      <c r="X2752" t="str">
        <f t="shared" si="257"/>
        <v>Não</v>
      </c>
      <c r="Y2752" t="str">
        <f t="shared" si="258"/>
        <v>Não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44316405</v>
      </c>
      <c r="F2754">
        <f>IFERROR(VLOOKUP(A2754,[1]Monitoramento_Base_somente_disp!$A:$J,9,FALSE),0)</f>
        <v>0</v>
      </c>
      <c r="G2754">
        <f>IFERROR(VLOOKUP(A2754,[1]Monitoramento_Base_somente_disp!$A:$J,10,FALSE),0)</f>
        <v>0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Não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>
        <f>IFERROR(VLOOKUP(A2756,[3]Sheet1!$A:$G,2,FALSE),0)</f>
        <v>1531086</v>
      </c>
      <c r="O2756">
        <f>IFERROR(VLOOKUP(A2756,[3]Sheet1!$A:$G,3,FALSE),0)</f>
        <v>599283</v>
      </c>
      <c r="P2756">
        <f>IFERROR(VLOOKUP(A2756,[3]Sheet1!$A:$G,4,FALSE),0)</f>
        <v>0</v>
      </c>
      <c r="Q2756">
        <f>IFERROR(VLOOKUP(A2756,[3]Sheet1!$A:$G,5,FALSE),0)</f>
        <v>0</v>
      </c>
      <c r="R2756">
        <f>IFERROR(VLOOKUP(A2756,[3]Sheet1!$A:$G,6,FALSE),0)</f>
        <v>0</v>
      </c>
      <c r="S2756">
        <f>IFERROR(VLOOKUP(A2756,[3]Sheet1!$A:$G,7,FALSE),0)</f>
        <v>0</v>
      </c>
      <c r="T2756" t="str">
        <f t="shared" si="253"/>
        <v>Sim</v>
      </c>
      <c r="U2756" t="str">
        <f t="shared" si="254"/>
        <v>Sim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28344255</v>
      </c>
      <c r="F2757">
        <f>IFERROR(VLOOKUP(A2757,[1]Monitoramento_Base_somente_disp!$A:$J,9,FALSE),0)</f>
        <v>0</v>
      </c>
      <c r="G2757">
        <f>IFERROR(VLOOKUP(A2757,[1]Monitoramento_Base_somente_disp!$A:$J,10,FALSE),0)</f>
        <v>0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Não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3672495</v>
      </c>
      <c r="F2758">
        <f>IFERROR(VLOOKUP(A2758,[1]Monitoramento_Base_somente_disp!$A:$J,9,FALSE),0)</f>
        <v>0</v>
      </c>
      <c r="G2758">
        <f>IFERROR(VLOOKUP(A2758,[1]Monitoramento_Base_somente_disp!$A:$J,10,FALSE),0)</f>
        <v>0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>
        <f>IFERROR(VLOOKUP(A2758,[3]Sheet1!$A:$G,2,FALSE),0)</f>
        <v>105989</v>
      </c>
      <c r="O2758">
        <f>IFERROR(VLOOKUP(A2758,[3]Sheet1!$A:$G,3,FALSE),0)</f>
        <v>481954</v>
      </c>
      <c r="P2758">
        <f>IFERROR(VLOOKUP(A2758,[3]Sheet1!$A:$G,4,FALSE),0)</f>
        <v>0</v>
      </c>
      <c r="Q2758">
        <f>IFERROR(VLOOKUP(A2758,[3]Sheet1!$A:$G,5,FALSE),0)</f>
        <v>0</v>
      </c>
      <c r="R2758">
        <f>IFERROR(VLOOKUP(A2758,[3]Sheet1!$A:$G,6,FALSE),0)</f>
        <v>0</v>
      </c>
      <c r="S2758">
        <f>IFERROR(VLOOKUP(A2758,[3]Sheet1!$A:$G,7,FALSE),0)</f>
        <v>0</v>
      </c>
      <c r="T2758" t="str">
        <f t="shared" ref="T2758:T2821" si="259">IF(B2758+H2758+N2758&gt;0,"Sim","Não")</f>
        <v>Sim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Não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Não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1292115</v>
      </c>
      <c r="F2759">
        <f>IFERROR(VLOOKUP(A2759,[1]Monitoramento_Base_somente_disp!$A:$J,9,FALSE),0)</f>
        <v>0</v>
      </c>
      <c r="G2759">
        <f>IFERROR(VLOOKUP(A2759,[1]Monitoramento_Base_somente_disp!$A:$J,10,FALSE),0)</f>
        <v>0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Não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6605490</v>
      </c>
      <c r="F2760">
        <f>IFERROR(VLOOKUP(A2760,[1]Monitoramento_Base_somente_disp!$A:$J,9,FALSE),0)</f>
        <v>0</v>
      </c>
      <c r="G2760">
        <f>IFERROR(VLOOKUP(A2760,[1]Monitoramento_Base_somente_disp!$A:$J,10,FALSE),0)</f>
        <v>0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Não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9861750</v>
      </c>
      <c r="F2761">
        <f>IFERROR(VLOOKUP(A2761,[1]Monitoramento_Base_somente_disp!$A:$J,9,FALSE),0)</f>
        <v>0</v>
      </c>
      <c r="G2761">
        <f>IFERROR(VLOOKUP(A2761,[1]Monitoramento_Base_somente_disp!$A:$J,10,FALSE),0)</f>
        <v>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Não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>
        <f>IFERROR(VLOOKUP(A2762,[3]Sheet1!$A:$G,2,FALSE),0)</f>
        <v>56944</v>
      </c>
      <c r="O2762">
        <f>IFERROR(VLOOKUP(A2762,[3]Sheet1!$A:$G,3,FALSE),0)</f>
        <v>331325</v>
      </c>
      <c r="P2762">
        <f>IFERROR(VLOOKUP(A2762,[3]Sheet1!$A:$G,4,FALSE),0)</f>
        <v>0</v>
      </c>
      <c r="Q2762">
        <f>IFERROR(VLOOKUP(A2762,[3]Sheet1!$A:$G,5,FALSE),0)</f>
        <v>0</v>
      </c>
      <c r="R2762">
        <f>IFERROR(VLOOKUP(A2762,[3]Sheet1!$A:$G,6,FALSE),0)</f>
        <v>0</v>
      </c>
      <c r="S2762">
        <f>IFERROR(VLOOKUP(A2762,[3]Sheet1!$A:$G,7,FALSE),0)</f>
        <v>0</v>
      </c>
      <c r="T2762" t="str">
        <f t="shared" si="259"/>
        <v>Sim</v>
      </c>
      <c r="U2762" t="str">
        <f t="shared" si="260"/>
        <v>Sim</v>
      </c>
      <c r="V2762" t="str">
        <f t="shared" si="261"/>
        <v>Não</v>
      </c>
      <c r="W2762" t="str">
        <f t="shared" si="262"/>
        <v>Não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>
        <f>IFERROR(VLOOKUP(A2763,[3]Sheet1!$A:$G,2,FALSE),0)</f>
        <v>615274</v>
      </c>
      <c r="O2763">
        <f>IFERROR(VLOOKUP(A2763,[3]Sheet1!$A:$G,3,FALSE),0)</f>
        <v>178736</v>
      </c>
      <c r="P2763">
        <f>IFERROR(VLOOKUP(A2763,[3]Sheet1!$A:$G,4,FALSE),0)</f>
        <v>0</v>
      </c>
      <c r="Q2763">
        <f>IFERROR(VLOOKUP(A2763,[3]Sheet1!$A:$G,5,FALSE),0)</f>
        <v>0</v>
      </c>
      <c r="R2763">
        <f>IFERROR(VLOOKUP(A2763,[3]Sheet1!$A:$G,6,FALSE),0)</f>
        <v>0</v>
      </c>
      <c r="S2763">
        <f>IFERROR(VLOOKUP(A2763,[3]Sheet1!$A:$G,7,FALSE),0)</f>
        <v>0</v>
      </c>
      <c r="T2763" t="str">
        <f t="shared" si="259"/>
        <v>Sim</v>
      </c>
      <c r="U2763" t="str">
        <f t="shared" si="260"/>
        <v>Sim</v>
      </c>
      <c r="V2763" t="str">
        <f t="shared" si="261"/>
        <v>Não</v>
      </c>
      <c r="W2763" t="str">
        <f t="shared" si="262"/>
        <v>Não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305132400</v>
      </c>
      <c r="F2764">
        <f>IFERROR(VLOOKUP(A2764,[1]Monitoramento_Base_somente_disp!$A:$J,9,FALSE),0)</f>
        <v>0</v>
      </c>
      <c r="G2764">
        <f>IFERROR(VLOOKUP(A2764,[1]Monitoramento_Base_somente_disp!$A:$J,10,FALSE),0)</f>
        <v>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Não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>
        <f>IFERROR(VLOOKUP(A2765,[3]Sheet1!$A:$G,2,FALSE),0)</f>
        <v>111866</v>
      </c>
      <c r="O2765">
        <f>IFERROR(VLOOKUP(A2765,[3]Sheet1!$A:$G,3,FALSE),0)</f>
        <v>537695</v>
      </c>
      <c r="P2765">
        <f>IFERROR(VLOOKUP(A2765,[3]Sheet1!$A:$G,4,FALSE),0)</f>
        <v>0</v>
      </c>
      <c r="Q2765">
        <f>IFERROR(VLOOKUP(A2765,[3]Sheet1!$A:$G,5,FALSE),0)</f>
        <v>0</v>
      </c>
      <c r="R2765">
        <f>IFERROR(VLOOKUP(A2765,[3]Sheet1!$A:$G,6,FALSE),0)</f>
        <v>0</v>
      </c>
      <c r="S2765">
        <f>IFERROR(VLOOKUP(A2765,[3]Sheet1!$A:$G,7,FALSE),0)</f>
        <v>0</v>
      </c>
      <c r="T2765" t="str">
        <f t="shared" si="259"/>
        <v>Sim</v>
      </c>
      <c r="U2765" t="str">
        <f t="shared" si="260"/>
        <v>Sim</v>
      </c>
      <c r="V2765" t="str">
        <f t="shared" si="261"/>
        <v>Não</v>
      </c>
      <c r="W2765" t="str">
        <f t="shared" si="262"/>
        <v>Não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361177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193733</v>
      </c>
      <c r="E2766">
        <f>IFERROR(VLOOKUP(A2766,[1]Monitoramento_Base_somente_disp!$A:$J,8,FALSE),0)</f>
        <v>55473717</v>
      </c>
      <c r="F2766">
        <f>IFERROR(VLOOKUP(A2766,[1]Monitoramento_Base_somente_disp!$A:$J,9,FALSE),0)</f>
        <v>0</v>
      </c>
      <c r="G2766">
        <f>IFERROR(VLOOKUP(A2766,[1]Monitoramento_Base_somente_disp!$A:$J,10,FALSE),0)</f>
        <v>0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Não</v>
      </c>
      <c r="Y2766" t="str">
        <f t="shared" si="264"/>
        <v>Não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>
        <f>IFERROR(VLOOKUP(A2767,[3]Sheet1!$A:$G,2,FALSE),0)</f>
        <v>27357</v>
      </c>
      <c r="O2767">
        <f>IFERROR(VLOOKUP(A2767,[3]Sheet1!$A:$G,3,FALSE),0)</f>
        <v>5290</v>
      </c>
      <c r="P2767">
        <f>IFERROR(VLOOKUP(A2767,[3]Sheet1!$A:$G,4,FALSE),0)</f>
        <v>0</v>
      </c>
      <c r="Q2767">
        <f>IFERROR(VLOOKUP(A2767,[3]Sheet1!$A:$G,5,FALSE),0)</f>
        <v>0</v>
      </c>
      <c r="R2767">
        <f>IFERROR(VLOOKUP(A2767,[3]Sheet1!$A:$G,6,FALSE),0)</f>
        <v>0</v>
      </c>
      <c r="S2767">
        <f>IFERROR(VLOOKUP(A2767,[3]Sheet1!$A:$G,7,FALSE),0)</f>
        <v>0</v>
      </c>
      <c r="T2767" t="str">
        <f t="shared" si="259"/>
        <v>Sim</v>
      </c>
      <c r="U2767" t="str">
        <f t="shared" si="260"/>
        <v>Sim</v>
      </c>
      <c r="V2767" t="str">
        <f t="shared" si="261"/>
        <v>Não</v>
      </c>
      <c r="W2767" t="str">
        <f t="shared" si="262"/>
        <v>Não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2950830</v>
      </c>
      <c r="F2768">
        <f>IFERROR(VLOOKUP(A2768,[1]Monitoramento_Base_somente_disp!$A:$J,9,FALSE),0)</f>
        <v>0</v>
      </c>
      <c r="G2768">
        <f>IFERROR(VLOOKUP(A2768,[1]Monitoramento_Base_somente_disp!$A:$J,10,FALSE),0)</f>
        <v>0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Não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>
        <f>IFERROR(VLOOKUP(A2769,[3]Sheet1!$A:$G,2,FALSE),0)</f>
        <v>94179</v>
      </c>
      <c r="O2769">
        <f>IFERROR(VLOOKUP(A2769,[3]Sheet1!$A:$G,3,FALSE),0)</f>
        <v>0</v>
      </c>
      <c r="P2769">
        <f>IFERROR(VLOOKUP(A2769,[3]Sheet1!$A:$G,4,FALSE),0)</f>
        <v>0</v>
      </c>
      <c r="Q2769">
        <f>IFERROR(VLOOKUP(A2769,[3]Sheet1!$A:$G,5,FALSE),0)</f>
        <v>0</v>
      </c>
      <c r="R2769">
        <f>IFERROR(VLOOKUP(A2769,[3]Sheet1!$A:$G,6,FALSE),0)</f>
        <v>0</v>
      </c>
      <c r="S2769">
        <f>IFERROR(VLOOKUP(A2769,[3]Sheet1!$A:$G,7,FALSE),0)</f>
        <v>0</v>
      </c>
      <c r="T2769" t="str">
        <f t="shared" si="259"/>
        <v>Sim</v>
      </c>
      <c r="U2769" t="str">
        <f t="shared" si="260"/>
        <v>Não</v>
      </c>
      <c r="V2769" t="str">
        <f t="shared" si="261"/>
        <v>Não</v>
      </c>
      <c r="W2769" t="str">
        <f t="shared" si="262"/>
        <v>Não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>
        <f>IFERROR(VLOOKUP(A2770,[3]Sheet1!$A:$G,2,FALSE),0)</f>
        <v>1398</v>
      </c>
      <c r="O2770">
        <f>IFERROR(VLOOKUP(A2770,[3]Sheet1!$A:$G,3,FALSE),0)</f>
        <v>0</v>
      </c>
      <c r="P2770">
        <f>IFERROR(VLOOKUP(A2770,[3]Sheet1!$A:$G,4,FALSE),0)</f>
        <v>0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str">
        <f t="shared" si="259"/>
        <v>Sim</v>
      </c>
      <c r="U2770" t="str">
        <f t="shared" si="260"/>
        <v>Não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42845</v>
      </c>
      <c r="E2771">
        <f>IFERROR(VLOOKUP(A2771,[1]Monitoramento_Base_somente_disp!$A:$J,8,FALSE),0)</f>
        <v>7251369</v>
      </c>
      <c r="F2771">
        <f>IFERROR(VLOOKUP(A2771,[1]Monitoramento_Base_somente_disp!$A:$J,9,FALSE),0)</f>
        <v>0</v>
      </c>
      <c r="G2771">
        <f>IFERROR(VLOOKUP(A2771,[1]Monitoramento_Base_somente_disp!$A:$J,10,FALSE),0)</f>
        <v>0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Não</v>
      </c>
      <c r="Y2771" t="str">
        <f t="shared" si="264"/>
        <v>Não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86929</v>
      </c>
      <c r="E2772">
        <f>IFERROR(VLOOKUP(A2772,[1]Monitoramento_Base_somente_disp!$A:$J,8,FALSE),0)</f>
        <v>12819053</v>
      </c>
      <c r="F2772">
        <f>IFERROR(VLOOKUP(A2772,[1]Monitoramento_Base_somente_disp!$A:$J,9,FALSE),0)</f>
        <v>0</v>
      </c>
      <c r="G2772">
        <f>IFERROR(VLOOKUP(A2772,[1]Monitoramento_Base_somente_disp!$A:$J,10,FALSE),0)</f>
        <v>0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Não</v>
      </c>
      <c r="Y2772" t="str">
        <f t="shared" si="264"/>
        <v>Não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56258580</v>
      </c>
      <c r="F2773">
        <f>IFERROR(VLOOKUP(A2773,[1]Monitoramento_Base_somente_disp!$A:$J,9,FALSE),0)</f>
        <v>0</v>
      </c>
      <c r="G2773">
        <f>IFERROR(VLOOKUP(A2773,[1]Monitoramento_Base_somente_disp!$A:$J,10,FALSE),0)</f>
        <v>0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Não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20985600</v>
      </c>
      <c r="F2774">
        <f>IFERROR(VLOOKUP(A2774,[1]Monitoramento_Base_somente_disp!$A:$J,9,FALSE),0)</f>
        <v>0</v>
      </c>
      <c r="G2774">
        <f>IFERROR(VLOOKUP(A2774,[1]Monitoramento_Base_somente_disp!$A:$J,10,FALSE),0)</f>
        <v>0</v>
      </c>
      <c r="H2774">
        <f>IFERROR(VLOOKUP(A2774,[2]Sheet1!$A:$I,4,FALSE),0)</f>
        <v>152342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Sim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Não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26733</v>
      </c>
      <c r="E2775">
        <f>IFERROR(VLOOKUP(A2775,[1]Monitoramento_Base_somente_disp!$A:$J,8,FALSE),0)</f>
        <v>4167920</v>
      </c>
      <c r="F2775">
        <f>IFERROR(VLOOKUP(A2775,[1]Monitoramento_Base_somente_disp!$A:$J,9,FALSE),0)</f>
        <v>0</v>
      </c>
      <c r="G2775">
        <f>IFERROR(VLOOKUP(A2775,[1]Monitoramento_Base_somente_disp!$A:$J,10,FALSE),0)</f>
        <v>0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Não</v>
      </c>
      <c r="Y2775" t="str">
        <f t="shared" si="264"/>
        <v>Não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148470</v>
      </c>
      <c r="F2776">
        <f>IFERROR(VLOOKUP(A2776,[1]Monitoramento_Base_somente_disp!$A:$J,9,FALSE),0)</f>
        <v>0</v>
      </c>
      <c r="G2776">
        <f>IFERROR(VLOOKUP(A2776,[1]Monitoramento_Base_somente_disp!$A:$J,10,FALSE),0)</f>
        <v>0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Não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14248740</v>
      </c>
      <c r="F2777">
        <f>IFERROR(VLOOKUP(A2777,[1]Monitoramento_Base_somente_disp!$A:$J,9,FALSE),0)</f>
        <v>0</v>
      </c>
      <c r="G2777">
        <f>IFERROR(VLOOKUP(A2777,[1]Monitoramento_Base_somente_disp!$A:$J,10,FALSE),0)</f>
        <v>0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>
        <f>IFERROR(VLOOKUP(A2777,[3]Sheet1!$A:$G,2,FALSE),0)</f>
        <v>65805</v>
      </c>
      <c r="O2777">
        <f>IFERROR(VLOOKUP(A2777,[3]Sheet1!$A:$G,3,FALSE),0)</f>
        <v>1439739</v>
      </c>
      <c r="P2777">
        <f>IFERROR(VLOOKUP(A2777,[3]Sheet1!$A:$G,4,FALSE),0)</f>
        <v>0</v>
      </c>
      <c r="Q2777">
        <f>IFERROR(VLOOKUP(A2777,[3]Sheet1!$A:$G,5,FALSE),0)</f>
        <v>0</v>
      </c>
      <c r="R2777">
        <f>IFERROR(VLOOKUP(A2777,[3]Sheet1!$A:$G,6,FALSE),0)</f>
        <v>0</v>
      </c>
      <c r="S2777">
        <f>IFERROR(VLOOKUP(A2777,[3]Sheet1!$A:$G,7,FALSE),0)</f>
        <v>0</v>
      </c>
      <c r="T2777" t="str">
        <f t="shared" si="259"/>
        <v>Sim</v>
      </c>
      <c r="U2777" t="str">
        <f t="shared" si="260"/>
        <v>Sim</v>
      </c>
      <c r="V2777" t="str">
        <f t="shared" si="261"/>
        <v>Não</v>
      </c>
      <c r="W2777" t="str">
        <f t="shared" si="262"/>
        <v>Sim</v>
      </c>
      <c r="X2777" t="str">
        <f t="shared" si="263"/>
        <v>Não</v>
      </c>
      <c r="Y2777" t="str">
        <f t="shared" si="264"/>
        <v>Não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>
        <f>IFERROR(VLOOKUP(A2778,[3]Sheet1!$A:$G,2,FALSE),0)</f>
        <v>82736</v>
      </c>
      <c r="O2778">
        <f>IFERROR(VLOOKUP(A2778,[3]Sheet1!$A:$G,3,FALSE),0)</f>
        <v>280959</v>
      </c>
      <c r="P2778">
        <f>IFERROR(VLOOKUP(A2778,[3]Sheet1!$A:$G,4,FALSE),0)</f>
        <v>0</v>
      </c>
      <c r="Q2778">
        <f>IFERROR(VLOOKUP(A2778,[3]Sheet1!$A:$G,5,FALSE),0)</f>
        <v>0</v>
      </c>
      <c r="R2778">
        <f>IFERROR(VLOOKUP(A2778,[3]Sheet1!$A:$G,6,FALSE),0)</f>
        <v>0</v>
      </c>
      <c r="S2778">
        <f>IFERROR(VLOOKUP(A2778,[3]Sheet1!$A:$G,7,FALSE),0)</f>
        <v>0</v>
      </c>
      <c r="T2778" t="str">
        <f t="shared" si="259"/>
        <v>Sim</v>
      </c>
      <c r="U2778" t="str">
        <f t="shared" si="260"/>
        <v>Sim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71204</v>
      </c>
      <c r="E2779">
        <f>IFERROR(VLOOKUP(A2779,[1]Monitoramento_Base_somente_disp!$A:$J,8,FALSE),0)</f>
        <v>15309440</v>
      </c>
      <c r="F2779">
        <f>IFERROR(VLOOKUP(A2779,[1]Monitoramento_Base_somente_disp!$A:$J,9,FALSE),0)</f>
        <v>0</v>
      </c>
      <c r="G2779">
        <f>IFERROR(VLOOKUP(A2779,[1]Monitoramento_Base_somente_disp!$A:$J,10,FALSE),0)</f>
        <v>0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Não</v>
      </c>
      <c r="Y2779" t="str">
        <f t="shared" si="264"/>
        <v>Não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5058</v>
      </c>
      <c r="E2780">
        <f>IFERROR(VLOOKUP(A2780,[1]Monitoramento_Base_somente_disp!$A:$J,8,FALSE),0)</f>
        <v>3186268</v>
      </c>
      <c r="F2780">
        <f>IFERROR(VLOOKUP(A2780,[1]Monitoramento_Base_somente_disp!$A:$J,9,FALSE),0)</f>
        <v>0</v>
      </c>
      <c r="G2780">
        <f>IFERROR(VLOOKUP(A2780,[1]Monitoramento_Base_somente_disp!$A:$J,10,FALSE),0)</f>
        <v>0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Não</v>
      </c>
      <c r="Y2780" t="str">
        <f t="shared" si="264"/>
        <v>Não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60482</v>
      </c>
      <c r="E2781">
        <f>IFERROR(VLOOKUP(A2781,[1]Monitoramento_Base_somente_disp!$A:$J,8,FALSE),0)</f>
        <v>3767687</v>
      </c>
      <c r="F2781">
        <f>IFERROR(VLOOKUP(A2781,[1]Monitoramento_Base_somente_disp!$A:$J,9,FALSE),0)</f>
        <v>0</v>
      </c>
      <c r="G2781">
        <f>IFERROR(VLOOKUP(A2781,[1]Monitoramento_Base_somente_disp!$A:$J,10,FALSE),0)</f>
        <v>0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Não</v>
      </c>
      <c r="Y2781" t="str">
        <f t="shared" si="264"/>
        <v>Não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1050</v>
      </c>
      <c r="F2783">
        <f>IFERROR(VLOOKUP(A2783,[1]Monitoramento_Base_somente_disp!$A:$J,9,FALSE),0)</f>
        <v>0</v>
      </c>
      <c r="G2783">
        <f>IFERROR(VLOOKUP(A2783,[1]Monitoramento_Base_somente_disp!$A:$J,10,FALSE),0)</f>
        <v>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>
        <f>IFERROR(VLOOKUP(A2783,[3]Sheet1!$A:$G,2,FALSE),0)</f>
        <v>164134</v>
      </c>
      <c r="O2783">
        <f>IFERROR(VLOOKUP(A2783,[3]Sheet1!$A:$G,3,FALSE),0)</f>
        <v>1066961</v>
      </c>
      <c r="P2783">
        <f>IFERROR(VLOOKUP(A2783,[3]Sheet1!$A:$G,4,FALSE),0)</f>
        <v>0</v>
      </c>
      <c r="Q2783">
        <f>IFERROR(VLOOKUP(A2783,[3]Sheet1!$A:$G,5,FALSE),0)</f>
        <v>0</v>
      </c>
      <c r="R2783">
        <f>IFERROR(VLOOKUP(A2783,[3]Sheet1!$A:$G,6,FALSE),0)</f>
        <v>0</v>
      </c>
      <c r="S2783">
        <f>IFERROR(VLOOKUP(A2783,[3]Sheet1!$A:$G,7,FALSE),0)</f>
        <v>0</v>
      </c>
      <c r="T2783" t="str">
        <f t="shared" si="259"/>
        <v>Sim</v>
      </c>
      <c r="U2783" t="str">
        <f t="shared" si="260"/>
        <v>Sim</v>
      </c>
      <c r="V2783" t="str">
        <f t="shared" si="261"/>
        <v>Não</v>
      </c>
      <c r="W2783" t="str">
        <f t="shared" si="262"/>
        <v>Sim</v>
      </c>
      <c r="X2783" t="str">
        <f t="shared" si="263"/>
        <v>Não</v>
      </c>
      <c r="Y2783" t="str">
        <f t="shared" si="264"/>
        <v>Não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59546</v>
      </c>
      <c r="E2785">
        <f>IFERROR(VLOOKUP(A2785,[1]Monitoramento_Base_somente_disp!$A:$J,8,FALSE),0)</f>
        <v>14539865</v>
      </c>
      <c r="F2785">
        <f>IFERROR(VLOOKUP(A2785,[1]Monitoramento_Base_somente_disp!$A:$J,9,FALSE),0)</f>
        <v>0</v>
      </c>
      <c r="G2785">
        <f>IFERROR(VLOOKUP(A2785,[1]Monitoramento_Base_somente_disp!$A:$J,10,FALSE),0)</f>
        <v>0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Não</v>
      </c>
      <c r="Y2785" t="str">
        <f t="shared" si="264"/>
        <v>Não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6832425</v>
      </c>
      <c r="F2786">
        <f>IFERROR(VLOOKUP(A2786,[1]Monitoramento_Base_somente_disp!$A:$J,9,FALSE),0)</f>
        <v>0</v>
      </c>
      <c r="G2786">
        <f>IFERROR(VLOOKUP(A2786,[1]Monitoramento_Base_somente_disp!$A:$J,10,FALSE),0)</f>
        <v>0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Não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6924960</v>
      </c>
      <c r="F2787">
        <f>IFERROR(VLOOKUP(A2787,[1]Monitoramento_Base_somente_disp!$A:$J,9,FALSE),0)</f>
        <v>0</v>
      </c>
      <c r="G2787">
        <f>IFERROR(VLOOKUP(A2787,[1]Monitoramento_Base_somente_disp!$A:$J,10,FALSE),0)</f>
        <v>0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Não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54097</v>
      </c>
      <c r="E2788">
        <f>IFERROR(VLOOKUP(A2788,[1]Monitoramento_Base_somente_disp!$A:$J,8,FALSE),0)</f>
        <v>6098361</v>
      </c>
      <c r="F2788">
        <f>IFERROR(VLOOKUP(A2788,[1]Monitoramento_Base_somente_disp!$A:$J,9,FALSE),0)</f>
        <v>0</v>
      </c>
      <c r="G2788">
        <f>IFERROR(VLOOKUP(A2788,[1]Monitoramento_Base_somente_disp!$A:$J,10,FALSE),0)</f>
        <v>0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Não</v>
      </c>
      <c r="Y2788" t="str">
        <f t="shared" si="264"/>
        <v>Não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1125</v>
      </c>
      <c r="F2789">
        <f>IFERROR(VLOOKUP(A2789,[1]Monitoramento_Base_somente_disp!$A:$J,9,FALSE),0)</f>
        <v>0</v>
      </c>
      <c r="G2789">
        <f>IFERROR(VLOOKUP(A2789,[1]Monitoramento_Base_somente_disp!$A:$J,10,FALSE),0)</f>
        <v>0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>
        <f>IFERROR(VLOOKUP(A2789,[3]Sheet1!$A:$G,2,FALSE),0)</f>
        <v>35188</v>
      </c>
      <c r="O2789">
        <f>IFERROR(VLOOKUP(A2789,[3]Sheet1!$A:$G,3,FALSE),0)</f>
        <v>0</v>
      </c>
      <c r="P2789">
        <f>IFERROR(VLOOKUP(A2789,[3]Sheet1!$A:$G,4,FALSE),0)</f>
        <v>0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0</v>
      </c>
      <c r="T2789" t="str">
        <f t="shared" si="259"/>
        <v>Sim</v>
      </c>
      <c r="U2789" t="str">
        <f t="shared" si="260"/>
        <v>Sim</v>
      </c>
      <c r="V2789" t="str">
        <f t="shared" si="261"/>
        <v>Não</v>
      </c>
      <c r="W2789" t="str">
        <f t="shared" si="262"/>
        <v>Sim</v>
      </c>
      <c r="X2789" t="str">
        <f t="shared" si="263"/>
        <v>Não</v>
      </c>
      <c r="Y2789" t="str">
        <f t="shared" si="264"/>
        <v>Não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6000</v>
      </c>
      <c r="F2790">
        <f>IFERROR(VLOOKUP(A2790,[1]Monitoramento_Base_somente_disp!$A:$J,9,FALSE),0)</f>
        <v>0</v>
      </c>
      <c r="G2790">
        <f>IFERROR(VLOOKUP(A2790,[1]Monitoramento_Base_somente_disp!$A:$J,10,FALSE),0)</f>
        <v>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>
        <f>IFERROR(VLOOKUP(A2790,[3]Sheet1!$A:$G,2,FALSE),0)</f>
        <v>352770</v>
      </c>
      <c r="O2790">
        <f>IFERROR(VLOOKUP(A2790,[3]Sheet1!$A:$G,3,FALSE),0)</f>
        <v>1085698</v>
      </c>
      <c r="P2790">
        <f>IFERROR(VLOOKUP(A2790,[3]Sheet1!$A:$G,4,FALSE),0)</f>
        <v>0</v>
      </c>
      <c r="Q2790">
        <f>IFERROR(VLOOKUP(A2790,[3]Sheet1!$A:$G,5,FALSE),0)</f>
        <v>0</v>
      </c>
      <c r="R2790">
        <f>IFERROR(VLOOKUP(A2790,[3]Sheet1!$A:$G,6,FALSE),0)</f>
        <v>0</v>
      </c>
      <c r="S2790">
        <f>IFERROR(VLOOKUP(A2790,[3]Sheet1!$A:$G,7,FALSE),0)</f>
        <v>0</v>
      </c>
      <c r="T2790" t="str">
        <f t="shared" si="259"/>
        <v>Sim</v>
      </c>
      <c r="U2790" t="str">
        <f t="shared" si="260"/>
        <v>Sim</v>
      </c>
      <c r="V2790" t="str">
        <f t="shared" si="261"/>
        <v>Não</v>
      </c>
      <c r="W2790" t="str">
        <f t="shared" si="262"/>
        <v>Sim</v>
      </c>
      <c r="X2790" t="str">
        <f t="shared" si="263"/>
        <v>Não</v>
      </c>
      <c r="Y2790" t="str">
        <f t="shared" si="264"/>
        <v>Não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>
        <f>IFERROR(VLOOKUP(A2792,[3]Sheet1!$A:$G,2,FALSE),0)</f>
        <v>4641</v>
      </c>
      <c r="O2792">
        <f>IFERROR(VLOOKUP(A2792,[3]Sheet1!$A:$G,3,FALSE),0)</f>
        <v>63148</v>
      </c>
      <c r="P2792">
        <f>IFERROR(VLOOKUP(A2792,[3]Sheet1!$A:$G,4,FALSE),0)</f>
        <v>0</v>
      </c>
      <c r="Q2792">
        <f>IFERROR(VLOOKUP(A2792,[3]Sheet1!$A:$G,5,FALSE),0)</f>
        <v>0</v>
      </c>
      <c r="R2792">
        <f>IFERROR(VLOOKUP(A2792,[3]Sheet1!$A:$G,6,FALSE),0)</f>
        <v>0</v>
      </c>
      <c r="S2792">
        <f>IFERROR(VLOOKUP(A2792,[3]Sheet1!$A:$G,7,FALSE),0)</f>
        <v>0</v>
      </c>
      <c r="T2792" t="str">
        <f t="shared" si="259"/>
        <v>Sim</v>
      </c>
      <c r="U2792" t="str">
        <f t="shared" si="260"/>
        <v>Sim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>
        <f>IFERROR(VLOOKUP(A2793,[3]Sheet1!$A:$G,2,FALSE),0)</f>
        <v>115437</v>
      </c>
      <c r="O2793">
        <f>IFERROR(VLOOKUP(A2793,[3]Sheet1!$A:$G,3,FALSE),0)</f>
        <v>693122</v>
      </c>
      <c r="P2793">
        <f>IFERROR(VLOOKUP(A2793,[3]Sheet1!$A:$G,4,FALSE),0)</f>
        <v>0</v>
      </c>
      <c r="Q2793">
        <f>IFERROR(VLOOKUP(A2793,[3]Sheet1!$A:$G,5,FALSE),0)</f>
        <v>0</v>
      </c>
      <c r="R2793">
        <f>IFERROR(VLOOKUP(A2793,[3]Sheet1!$A:$G,6,FALSE),0)</f>
        <v>0</v>
      </c>
      <c r="S2793">
        <f>IFERROR(VLOOKUP(A2793,[3]Sheet1!$A:$G,7,FALSE),0)</f>
        <v>0</v>
      </c>
      <c r="T2793" t="str">
        <f t="shared" si="259"/>
        <v>Sim</v>
      </c>
      <c r="U2793" t="str">
        <f t="shared" si="260"/>
        <v>Sim</v>
      </c>
      <c r="V2793" t="str">
        <f t="shared" si="261"/>
        <v>Não</v>
      </c>
      <c r="W2793" t="str">
        <f t="shared" si="262"/>
        <v>Não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3171375</v>
      </c>
      <c r="F2794">
        <f>IFERROR(VLOOKUP(A2794,[1]Monitoramento_Base_somente_disp!$A:$J,9,FALSE),0)</f>
        <v>0</v>
      </c>
      <c r="G2794">
        <f>IFERROR(VLOOKUP(A2794,[1]Monitoramento_Base_somente_disp!$A:$J,10,FALSE),0)</f>
        <v>0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Não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48409</v>
      </c>
      <c r="E2796">
        <f>IFERROR(VLOOKUP(A2796,[1]Monitoramento_Base_somente_disp!$A:$J,8,FALSE),0)</f>
        <v>4247636</v>
      </c>
      <c r="F2796">
        <f>IFERROR(VLOOKUP(A2796,[1]Monitoramento_Base_somente_disp!$A:$J,9,FALSE),0)</f>
        <v>0</v>
      </c>
      <c r="G2796">
        <f>IFERROR(VLOOKUP(A2796,[1]Monitoramento_Base_somente_disp!$A:$J,10,FALSE),0)</f>
        <v>0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Não</v>
      </c>
      <c r="Y2796" t="str">
        <f t="shared" si="264"/>
        <v>Não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35839</v>
      </c>
      <c r="E2799">
        <f>IFERROR(VLOOKUP(A2799,[1]Monitoramento_Base_somente_disp!$A:$J,8,FALSE),0)</f>
        <v>7950378</v>
      </c>
      <c r="F2799">
        <f>IFERROR(VLOOKUP(A2799,[1]Monitoramento_Base_somente_disp!$A:$J,9,FALSE),0)</f>
        <v>0</v>
      </c>
      <c r="G2799">
        <f>IFERROR(VLOOKUP(A2799,[1]Monitoramento_Base_somente_disp!$A:$J,10,FALSE),0)</f>
        <v>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Não</v>
      </c>
      <c r="Y2799" t="str">
        <f t="shared" si="264"/>
        <v>Não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43461</v>
      </c>
      <c r="E2800">
        <f>IFERROR(VLOOKUP(A2800,[1]Monitoramento_Base_somente_disp!$A:$J,8,FALSE),0)</f>
        <v>13716097</v>
      </c>
      <c r="F2800">
        <f>IFERROR(VLOOKUP(A2800,[1]Monitoramento_Base_somente_disp!$A:$J,9,FALSE),0)</f>
        <v>0</v>
      </c>
      <c r="G2800">
        <f>IFERROR(VLOOKUP(A2800,[1]Monitoramento_Base_somente_disp!$A:$J,10,FALSE),0)</f>
        <v>0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Não</v>
      </c>
      <c r="Y2800" t="str">
        <f t="shared" si="264"/>
        <v>Não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>
        <f>IFERROR(VLOOKUP(A2802,[3]Sheet1!$A:$G,2,FALSE),0)</f>
        <v>44693</v>
      </c>
      <c r="O2802">
        <f>IFERROR(VLOOKUP(A2802,[3]Sheet1!$A:$G,3,FALSE),0)</f>
        <v>24571</v>
      </c>
      <c r="P2802">
        <f>IFERROR(VLOOKUP(A2802,[3]Sheet1!$A:$G,4,FALSE),0)</f>
        <v>0</v>
      </c>
      <c r="Q2802">
        <f>IFERROR(VLOOKUP(A2802,[3]Sheet1!$A:$G,5,FALSE),0)</f>
        <v>0</v>
      </c>
      <c r="R2802">
        <f>IFERROR(VLOOKUP(A2802,[3]Sheet1!$A:$G,6,FALSE),0)</f>
        <v>0</v>
      </c>
      <c r="S2802">
        <f>IFERROR(VLOOKUP(A2802,[3]Sheet1!$A:$G,7,FALSE),0)</f>
        <v>0</v>
      </c>
      <c r="T2802" t="str">
        <f t="shared" si="259"/>
        <v>Sim</v>
      </c>
      <c r="U2802" t="str">
        <f t="shared" si="260"/>
        <v>Sim</v>
      </c>
      <c r="V2802" t="str">
        <f t="shared" si="261"/>
        <v>Não</v>
      </c>
      <c r="W2802" t="str">
        <f t="shared" si="262"/>
        <v>Não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34629</v>
      </c>
      <c r="E2805">
        <f>IFERROR(VLOOKUP(A2805,[1]Monitoramento_Base_somente_disp!$A:$J,8,FALSE),0)</f>
        <v>8182449</v>
      </c>
      <c r="F2805">
        <f>IFERROR(VLOOKUP(A2805,[1]Monitoramento_Base_somente_disp!$A:$J,9,FALSE),0)</f>
        <v>0</v>
      </c>
      <c r="G2805">
        <f>IFERROR(VLOOKUP(A2805,[1]Monitoramento_Base_somente_disp!$A:$J,10,FALSE),0)</f>
        <v>0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Não</v>
      </c>
      <c r="Y2805" t="str">
        <f t="shared" si="264"/>
        <v>Não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224809</v>
      </c>
      <c r="E2806">
        <f>IFERROR(VLOOKUP(A2806,[1]Monitoramento_Base_somente_disp!$A:$J,8,FALSE),0)</f>
        <v>78617111</v>
      </c>
      <c r="F2806">
        <f>IFERROR(VLOOKUP(A2806,[1]Monitoramento_Base_somente_disp!$A:$J,9,FALSE),0)</f>
        <v>0</v>
      </c>
      <c r="G2806">
        <f>IFERROR(VLOOKUP(A2806,[1]Monitoramento_Base_somente_disp!$A:$J,10,FALSE),0)</f>
        <v>0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Não</v>
      </c>
      <c r="Y2806" t="str">
        <f t="shared" si="264"/>
        <v>Não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>
        <f>IFERROR(VLOOKUP(A2808,[3]Sheet1!$A:$G,2,FALSE),0)</f>
        <v>16525</v>
      </c>
      <c r="O2808">
        <f>IFERROR(VLOOKUP(A2808,[3]Sheet1!$A:$G,3,FALSE),0)</f>
        <v>1842803</v>
      </c>
      <c r="P2808">
        <f>IFERROR(VLOOKUP(A2808,[3]Sheet1!$A:$G,4,FALSE),0)</f>
        <v>0</v>
      </c>
      <c r="Q2808">
        <f>IFERROR(VLOOKUP(A2808,[3]Sheet1!$A:$G,5,FALSE),0)</f>
        <v>0</v>
      </c>
      <c r="R2808">
        <f>IFERROR(VLOOKUP(A2808,[3]Sheet1!$A:$G,6,FALSE),0)</f>
        <v>0</v>
      </c>
      <c r="S2808">
        <f>IFERROR(VLOOKUP(A2808,[3]Sheet1!$A:$G,7,FALSE),0)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Não</v>
      </c>
      <c r="W2808" t="str">
        <f t="shared" si="262"/>
        <v>Não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120261</v>
      </c>
      <c r="E2809">
        <f>IFERROR(VLOOKUP(A2809,[1]Monitoramento_Base_somente_disp!$A:$J,8,FALSE),0)</f>
        <v>21248092</v>
      </c>
      <c r="F2809">
        <f>IFERROR(VLOOKUP(A2809,[1]Monitoramento_Base_somente_disp!$A:$J,9,FALSE),0)</f>
        <v>0</v>
      </c>
      <c r="G2809">
        <f>IFERROR(VLOOKUP(A2809,[1]Monitoramento_Base_somente_disp!$A:$J,10,FALSE),0)</f>
        <v>0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Não</v>
      </c>
      <c r="Y2809" t="str">
        <f t="shared" si="264"/>
        <v>Não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908535</v>
      </c>
      <c r="F2810">
        <f>IFERROR(VLOOKUP(A2810,[1]Monitoramento_Base_somente_disp!$A:$J,9,FALSE),0)</f>
        <v>0</v>
      </c>
      <c r="G2810">
        <f>IFERROR(VLOOKUP(A2810,[1]Monitoramento_Base_somente_disp!$A:$J,10,FALSE),0)</f>
        <v>0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0</v>
      </c>
      <c r="K2810">
        <f>IFERROR(VLOOKUP(A2810,[2]Sheet1!$A:$I,7,FALSE),0)</f>
        <v>0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Não</v>
      </c>
      <c r="W2810" t="str">
        <f t="shared" si="262"/>
        <v>Sim</v>
      </c>
      <c r="X2810" t="str">
        <f t="shared" si="263"/>
        <v>Não</v>
      </c>
      <c r="Y2810" t="str">
        <f t="shared" si="264"/>
        <v>Não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>
        <f>IFERROR(VLOOKUP(A2811,[3]Sheet1!$A:$G,2,FALSE),0)</f>
        <v>14798</v>
      </c>
      <c r="O2811">
        <f>IFERROR(VLOOKUP(A2811,[3]Sheet1!$A:$G,3,FALSE),0)</f>
        <v>58577</v>
      </c>
      <c r="P2811">
        <f>IFERROR(VLOOKUP(A2811,[3]Sheet1!$A:$G,4,FALSE),0)</f>
        <v>0</v>
      </c>
      <c r="Q2811">
        <f>IFERROR(VLOOKUP(A2811,[3]Sheet1!$A:$G,5,FALSE),0)</f>
        <v>0</v>
      </c>
      <c r="R2811">
        <f>IFERROR(VLOOKUP(A2811,[3]Sheet1!$A:$G,6,FALSE),0)</f>
        <v>0</v>
      </c>
      <c r="S2811">
        <f>IFERROR(VLOOKUP(A2811,[3]Sheet1!$A:$G,7,FALSE),0)</f>
        <v>0</v>
      </c>
      <c r="T2811" t="str">
        <f t="shared" si="259"/>
        <v>Sim</v>
      </c>
      <c r="U2811" t="str">
        <f t="shared" si="260"/>
        <v>Sim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>
        <f>IFERROR(VLOOKUP(A2812,[3]Sheet1!$A:$G,2,FALSE),0)</f>
        <v>22418</v>
      </c>
      <c r="O2812">
        <f>IFERROR(VLOOKUP(A2812,[3]Sheet1!$A:$G,3,FALSE),0)</f>
        <v>0</v>
      </c>
      <c r="P2812">
        <f>IFERROR(VLOOKUP(A2812,[3]Sheet1!$A:$G,4,FALSE),0)</f>
        <v>0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0</v>
      </c>
      <c r="T2812" t="str">
        <f t="shared" si="259"/>
        <v>Sim</v>
      </c>
      <c r="U2812" t="str">
        <f t="shared" si="260"/>
        <v>Não</v>
      </c>
      <c r="V2812" t="str">
        <f t="shared" si="261"/>
        <v>Não</v>
      </c>
      <c r="W2812" t="str">
        <f t="shared" si="262"/>
        <v>Não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>
        <f>IFERROR(VLOOKUP(A2813,[3]Sheet1!$A:$G,2,FALSE),0)</f>
        <v>87564</v>
      </c>
      <c r="O2813">
        <f>IFERROR(VLOOKUP(A2813,[3]Sheet1!$A:$G,3,FALSE),0)</f>
        <v>1200770</v>
      </c>
      <c r="P2813">
        <f>IFERROR(VLOOKUP(A2813,[3]Sheet1!$A:$G,4,FALSE),0)</f>
        <v>0</v>
      </c>
      <c r="Q2813">
        <f>IFERROR(VLOOKUP(A2813,[3]Sheet1!$A:$G,5,FALSE),0)</f>
        <v>0</v>
      </c>
      <c r="R2813">
        <f>IFERROR(VLOOKUP(A2813,[3]Sheet1!$A:$G,6,FALSE),0)</f>
        <v>0</v>
      </c>
      <c r="S2813">
        <f>IFERROR(VLOOKUP(A2813,[3]Sheet1!$A:$G,7,FALSE),0)</f>
        <v>0</v>
      </c>
      <c r="T2813" t="str">
        <f t="shared" si="259"/>
        <v>Sim</v>
      </c>
      <c r="U2813" t="str">
        <f t="shared" si="260"/>
        <v>Sim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705</v>
      </c>
      <c r="F2814">
        <f>IFERROR(VLOOKUP(A2814,[1]Monitoramento_Base_somente_disp!$A:$J,9,FALSE),0)</f>
        <v>0</v>
      </c>
      <c r="G2814">
        <f>IFERROR(VLOOKUP(A2814,[1]Monitoramento_Base_somente_disp!$A:$J,10,FALSE),0)</f>
        <v>0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Não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>
        <f>IFERROR(VLOOKUP(A2817,[3]Sheet1!$A:$G,2,FALSE),0)</f>
        <v>88032</v>
      </c>
      <c r="O2817">
        <f>IFERROR(VLOOKUP(A2817,[3]Sheet1!$A:$G,3,FALSE),0)</f>
        <v>5854</v>
      </c>
      <c r="P2817">
        <f>IFERROR(VLOOKUP(A2817,[3]Sheet1!$A:$G,4,FALSE),0)</f>
        <v>0</v>
      </c>
      <c r="Q2817">
        <f>IFERROR(VLOOKUP(A2817,[3]Sheet1!$A:$G,5,FALSE),0)</f>
        <v>0</v>
      </c>
      <c r="R2817">
        <f>IFERROR(VLOOKUP(A2817,[3]Sheet1!$A:$G,6,FALSE),0)</f>
        <v>0</v>
      </c>
      <c r="S2817">
        <f>IFERROR(VLOOKUP(A2817,[3]Sheet1!$A:$G,7,FALSE),0)</f>
        <v>0</v>
      </c>
      <c r="T2817" t="str">
        <f t="shared" si="259"/>
        <v>Sim</v>
      </c>
      <c r="U2817" t="str">
        <f t="shared" si="260"/>
        <v>Sim</v>
      </c>
      <c r="V2817" t="str">
        <f t="shared" si="261"/>
        <v>Não</v>
      </c>
      <c r="W2817" t="str">
        <f t="shared" si="262"/>
        <v>Não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17527035</v>
      </c>
      <c r="F2818">
        <f>IFERROR(VLOOKUP(A2818,[1]Monitoramento_Base_somente_disp!$A:$J,9,FALSE),0)</f>
        <v>0</v>
      </c>
      <c r="G2818">
        <f>IFERROR(VLOOKUP(A2818,[1]Monitoramento_Base_somente_disp!$A:$J,10,FALSE),0)</f>
        <v>0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>
        <f>IFERROR(VLOOKUP(A2818,[3]Sheet1!$A:$G,2,FALSE),0)</f>
        <v>98243</v>
      </c>
      <c r="O2818">
        <f>IFERROR(VLOOKUP(A2818,[3]Sheet1!$A:$G,3,FALSE),0)</f>
        <v>736754</v>
      </c>
      <c r="P2818">
        <f>IFERROR(VLOOKUP(A2818,[3]Sheet1!$A:$G,4,FALSE),0)</f>
        <v>0</v>
      </c>
      <c r="Q2818">
        <f>IFERROR(VLOOKUP(A2818,[3]Sheet1!$A:$G,5,FALSE),0)</f>
        <v>0</v>
      </c>
      <c r="R2818">
        <f>IFERROR(VLOOKUP(A2818,[3]Sheet1!$A:$G,6,FALSE),0)</f>
        <v>0</v>
      </c>
      <c r="S2818">
        <f>IFERROR(VLOOKUP(A2818,[3]Sheet1!$A:$G,7,FALSE),0)</f>
        <v>0</v>
      </c>
      <c r="T2818" t="str">
        <f t="shared" si="259"/>
        <v>Sim</v>
      </c>
      <c r="U2818" t="str">
        <f t="shared" si="260"/>
        <v>Sim</v>
      </c>
      <c r="V2818" t="str">
        <f t="shared" si="261"/>
        <v>Não</v>
      </c>
      <c r="W2818" t="str">
        <f t="shared" si="262"/>
        <v>Sim</v>
      </c>
      <c r="X2818" t="str">
        <f t="shared" si="263"/>
        <v>Não</v>
      </c>
      <c r="Y2818" t="str">
        <f t="shared" si="264"/>
        <v>Não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61583865</v>
      </c>
      <c r="F2819">
        <f>IFERROR(VLOOKUP(A2819,[1]Monitoramento_Base_somente_disp!$A:$J,9,FALSE),0)</f>
        <v>0</v>
      </c>
      <c r="G2819">
        <f>IFERROR(VLOOKUP(A2819,[1]Monitoramento_Base_somente_disp!$A:$J,10,FALSE),0)</f>
        <v>0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>
        <f>IFERROR(VLOOKUP(A2819,[3]Sheet1!$A:$G,2,FALSE),0)</f>
        <v>578096</v>
      </c>
      <c r="O2819">
        <f>IFERROR(VLOOKUP(A2819,[3]Sheet1!$A:$G,3,FALSE),0)</f>
        <v>3531100</v>
      </c>
      <c r="P2819">
        <f>IFERROR(VLOOKUP(A2819,[3]Sheet1!$A:$G,4,FALSE),0)</f>
        <v>0</v>
      </c>
      <c r="Q2819">
        <f>IFERROR(VLOOKUP(A2819,[3]Sheet1!$A:$G,5,FALSE),0)</f>
        <v>0</v>
      </c>
      <c r="R2819">
        <f>IFERROR(VLOOKUP(A2819,[3]Sheet1!$A:$G,6,FALSE),0)</f>
        <v>0</v>
      </c>
      <c r="S2819">
        <f>IFERROR(VLOOKUP(A2819,[3]Sheet1!$A:$G,7,FALSE),0)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Não</v>
      </c>
      <c r="W2819" t="str">
        <f t="shared" si="262"/>
        <v>Sim</v>
      </c>
      <c r="X2819" t="str">
        <f t="shared" si="263"/>
        <v>Não</v>
      </c>
      <c r="Y2819" t="str">
        <f t="shared" si="264"/>
        <v>Não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40365</v>
      </c>
      <c r="E2820">
        <f>IFERROR(VLOOKUP(A2820,[1]Monitoramento_Base_somente_disp!$A:$J,8,FALSE),0)</f>
        <v>3078229</v>
      </c>
      <c r="F2820">
        <f>IFERROR(VLOOKUP(A2820,[1]Monitoramento_Base_somente_disp!$A:$J,9,FALSE),0)</f>
        <v>0</v>
      </c>
      <c r="G2820">
        <f>IFERROR(VLOOKUP(A2820,[1]Monitoramento_Base_somente_disp!$A:$J,10,FALSE),0)</f>
        <v>0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Não</v>
      </c>
      <c r="Y2820" t="str">
        <f t="shared" si="264"/>
        <v>Não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536</v>
      </c>
      <c r="E2821">
        <f>IFERROR(VLOOKUP(A2821,[1]Monitoramento_Base_somente_disp!$A:$J,8,FALSE),0)</f>
        <v>4164389</v>
      </c>
      <c r="F2821">
        <f>IFERROR(VLOOKUP(A2821,[1]Monitoramento_Base_somente_disp!$A:$J,9,FALSE),0)</f>
        <v>0</v>
      </c>
      <c r="G2821">
        <f>IFERROR(VLOOKUP(A2821,[1]Monitoramento_Base_somente_disp!$A:$J,10,FALSE),0)</f>
        <v>0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Não</v>
      </c>
      <c r="Y2821" t="str">
        <f t="shared" si="264"/>
        <v>Não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53410</v>
      </c>
      <c r="E2822">
        <f>IFERROR(VLOOKUP(A2822,[1]Monitoramento_Base_somente_disp!$A:$J,8,FALSE),0)</f>
        <v>10466180</v>
      </c>
      <c r="F2822">
        <f>IFERROR(VLOOKUP(A2822,[1]Monitoramento_Base_somente_disp!$A:$J,9,FALSE),0)</f>
        <v>0</v>
      </c>
      <c r="G2822">
        <f>IFERROR(VLOOKUP(A2822,[1]Monitoramento_Base_somente_disp!$A:$J,10,FALSE),0)</f>
        <v>0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Não</v>
      </c>
      <c r="Y2822" t="str">
        <f t="shared" ref="Y2822:Y2885" si="270">IF(G2822+M2822+S2822&gt;0,"Sim","Não")</f>
        <v>Não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3925200</v>
      </c>
      <c r="F2823">
        <f>IFERROR(VLOOKUP(A2823,[1]Monitoramento_Base_somente_disp!$A:$J,9,FALSE),0)</f>
        <v>0</v>
      </c>
      <c r="G2823">
        <f>IFERROR(VLOOKUP(A2823,[1]Monitoramento_Base_somente_disp!$A:$J,10,FALSE),0)</f>
        <v>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Não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31253</v>
      </c>
      <c r="E2825">
        <f>IFERROR(VLOOKUP(A2825,[1]Monitoramento_Base_somente_disp!$A:$J,8,FALSE),0)</f>
        <v>6148099</v>
      </c>
      <c r="F2825">
        <f>IFERROR(VLOOKUP(A2825,[1]Monitoramento_Base_somente_disp!$A:$J,9,FALSE),0)</f>
        <v>0</v>
      </c>
      <c r="G2825">
        <f>IFERROR(VLOOKUP(A2825,[1]Monitoramento_Base_somente_disp!$A:$J,10,FALSE),0)</f>
        <v>0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Não</v>
      </c>
      <c r="Y2825" t="str">
        <f t="shared" si="270"/>
        <v>Não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0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Não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>
        <f>IFERROR(VLOOKUP(A2827,[3]Sheet1!$A:$G,2,FALSE),0)</f>
        <v>95496</v>
      </c>
      <c r="O2827">
        <f>IFERROR(VLOOKUP(A2827,[3]Sheet1!$A:$G,3,FALSE),0)</f>
        <v>631</v>
      </c>
      <c r="P2827">
        <f>IFERROR(VLOOKUP(A2827,[3]Sheet1!$A:$G,4,FALSE),0)</f>
        <v>0</v>
      </c>
      <c r="Q2827">
        <f>IFERROR(VLOOKUP(A2827,[3]Sheet1!$A:$G,5,FALSE),0)</f>
        <v>0</v>
      </c>
      <c r="R2827">
        <f>IFERROR(VLOOKUP(A2827,[3]Sheet1!$A:$G,6,FALSE),0)</f>
        <v>0</v>
      </c>
      <c r="S2827">
        <f>IFERROR(VLOOKUP(A2827,[3]Sheet1!$A:$G,7,FALSE),0)</f>
        <v>0</v>
      </c>
      <c r="T2827" t="str">
        <f t="shared" si="265"/>
        <v>Sim</v>
      </c>
      <c r="U2827" t="str">
        <f t="shared" si="266"/>
        <v>Sim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>
        <f>IFERROR(VLOOKUP(A2828,[3]Sheet1!$A:$G,2,FALSE),0)</f>
        <v>161539</v>
      </c>
      <c r="O2828">
        <f>IFERROR(VLOOKUP(A2828,[3]Sheet1!$A:$G,3,FALSE),0)</f>
        <v>1335678</v>
      </c>
      <c r="P2828">
        <f>IFERROR(VLOOKUP(A2828,[3]Sheet1!$A:$G,4,FALSE),0)</f>
        <v>0</v>
      </c>
      <c r="Q2828">
        <f>IFERROR(VLOOKUP(A2828,[3]Sheet1!$A:$G,5,FALSE),0)</f>
        <v>0</v>
      </c>
      <c r="R2828">
        <f>IFERROR(VLOOKUP(A2828,[3]Sheet1!$A:$G,6,FALSE),0)</f>
        <v>0</v>
      </c>
      <c r="S2828">
        <f>IFERROR(VLOOKUP(A2828,[3]Sheet1!$A:$G,7,FALSE),0)</f>
        <v>0</v>
      </c>
      <c r="T2828" t="str">
        <f t="shared" si="265"/>
        <v>Sim</v>
      </c>
      <c r="U2828" t="str">
        <f t="shared" si="266"/>
        <v>Sim</v>
      </c>
      <c r="V2828" t="str">
        <f t="shared" si="267"/>
        <v>Não</v>
      </c>
      <c r="W2828" t="str">
        <f t="shared" si="268"/>
        <v>Não</v>
      </c>
      <c r="X2828" t="str">
        <f t="shared" si="269"/>
        <v>Não</v>
      </c>
      <c r="Y2828" t="str">
        <f t="shared" si="270"/>
        <v>Não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>
        <f>IFERROR(VLOOKUP(A2829,[3]Sheet1!$A:$G,2,FALSE),0)</f>
        <v>0</v>
      </c>
      <c r="O2829">
        <f>IFERROR(VLOOKUP(A2829,[3]Sheet1!$A:$G,3,FALSE),0)</f>
        <v>0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0</v>
      </c>
      <c r="S2829">
        <f>IFERROR(VLOOKUP(A2829,[3]Sheet1!$A:$G,7,FALSE),0)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Não</v>
      </c>
      <c r="W2829" t="str">
        <f t="shared" si="268"/>
        <v>Não</v>
      </c>
      <c r="X2829" t="str">
        <f t="shared" si="269"/>
        <v>Não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66445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Sim</v>
      </c>
      <c r="U2830" t="str">
        <f t="shared" si="266"/>
        <v>Sim</v>
      </c>
      <c r="V2830" t="str">
        <f t="shared" si="267"/>
        <v>Não</v>
      </c>
      <c r="W2830" t="str">
        <f t="shared" si="268"/>
        <v>Não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11106570</v>
      </c>
      <c r="F2831">
        <f>IFERROR(VLOOKUP(A2831,[1]Monitoramento_Base_somente_disp!$A:$J,9,FALSE),0)</f>
        <v>0</v>
      </c>
      <c r="G2831">
        <f>IFERROR(VLOOKUP(A2831,[1]Monitoramento_Base_somente_disp!$A:$J,10,FALSE),0)</f>
        <v>0</v>
      </c>
      <c r="H2831">
        <f>IFERROR(VLOOKUP(A2831,[2]Sheet1!$A:$I,4,FALSE),0)</f>
        <v>112261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0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Sim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Não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0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Não</v>
      </c>
      <c r="W2833" t="str">
        <f t="shared" si="268"/>
        <v>Não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0</v>
      </c>
      <c r="K2834">
        <f>IFERROR(VLOOKUP(A2834,[2]Sheet1!$A:$I,7,FALSE),0)</f>
        <v>0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Não</v>
      </c>
      <c r="W2834" t="str">
        <f t="shared" si="268"/>
        <v>Não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94258</v>
      </c>
      <c r="I2835">
        <f>IFERROR(VLOOKUP(A2835,[2]Sheet1!$A:$I,5,FALSE),0)</f>
        <v>308625</v>
      </c>
      <c r="J2835">
        <f>IFERROR(VLOOKUP(A2835,[2]Sheet1!$A:$I,6,FALSE),0)</f>
        <v>0</v>
      </c>
      <c r="K2835">
        <f>IFERROR(VLOOKUP(A2835,[2]Sheet1!$A:$I,7,FALSE),0)</f>
        <v>0</v>
      </c>
      <c r="L2835">
        <f>IFERROR(VLOOKUP(A2835,[2]Sheet1!$A:$I,8,FALSE),0)</f>
        <v>0</v>
      </c>
      <c r="M2835">
        <f>IFERROR(VLOOKUP(A2835,[2]Sheet1!$A:$I,9,FALSE),0)</f>
        <v>0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Sim</v>
      </c>
      <c r="U2835" t="str">
        <f t="shared" si="266"/>
        <v>Sim</v>
      </c>
      <c r="V2835" t="str">
        <f t="shared" si="267"/>
        <v>Não</v>
      </c>
      <c r="W2835" t="str">
        <f t="shared" si="268"/>
        <v>Não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>
        <f>IFERROR(VLOOKUP(A2836,[3]Sheet1!$A:$G,2,FALSE),0)</f>
        <v>330040</v>
      </c>
      <c r="O2836">
        <f>IFERROR(VLOOKUP(A2836,[3]Sheet1!$A:$G,3,FALSE),0)</f>
        <v>1053757</v>
      </c>
      <c r="P2836">
        <f>IFERROR(VLOOKUP(A2836,[3]Sheet1!$A:$G,4,FALSE),0)</f>
        <v>0</v>
      </c>
      <c r="Q2836">
        <f>IFERROR(VLOOKUP(A2836,[3]Sheet1!$A:$G,5,FALSE),0)</f>
        <v>0</v>
      </c>
      <c r="R2836">
        <f>IFERROR(VLOOKUP(A2836,[3]Sheet1!$A:$G,6,FALSE),0)</f>
        <v>0</v>
      </c>
      <c r="S2836">
        <f>IFERROR(VLOOKUP(A2836,[3]Sheet1!$A:$G,7,FALSE),0)</f>
        <v>0</v>
      </c>
      <c r="T2836" t="str">
        <f t="shared" si="265"/>
        <v>Sim</v>
      </c>
      <c r="U2836" t="str">
        <f t="shared" si="266"/>
        <v>Sim</v>
      </c>
      <c r="V2836" t="str">
        <f t="shared" si="267"/>
        <v>Não</v>
      </c>
      <c r="W2836" t="str">
        <f t="shared" si="268"/>
        <v>Não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>
        <f>IFERROR(VLOOKUP(A2837,[3]Sheet1!$A:$G,2,FALSE),0)</f>
        <v>842637</v>
      </c>
      <c r="O2837">
        <f>IFERROR(VLOOKUP(A2837,[3]Sheet1!$A:$G,3,FALSE),0)</f>
        <v>0</v>
      </c>
      <c r="P2837">
        <f>IFERROR(VLOOKUP(A2837,[3]Sheet1!$A:$G,4,FALSE),0)</f>
        <v>0</v>
      </c>
      <c r="Q2837">
        <f>IFERROR(VLOOKUP(A2837,[3]Sheet1!$A:$G,5,FALSE),0)</f>
        <v>0</v>
      </c>
      <c r="R2837">
        <f>IFERROR(VLOOKUP(A2837,[3]Sheet1!$A:$G,6,FALSE),0)</f>
        <v>0</v>
      </c>
      <c r="S2837">
        <f>IFERROR(VLOOKUP(A2837,[3]Sheet1!$A:$G,7,FALSE),0)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Não</v>
      </c>
      <c r="W2837" t="str">
        <f t="shared" si="268"/>
        <v>Não</v>
      </c>
      <c r="X2837" t="str">
        <f t="shared" si="269"/>
        <v>Não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0</v>
      </c>
      <c r="K2838">
        <f>IFERROR(VLOOKUP(A2838,[2]Sheet1!$A:$I,7,FALSE),0)</f>
        <v>0</v>
      </c>
      <c r="L2838">
        <f>IFERROR(VLOOKUP(A2838,[2]Sheet1!$A:$I,8,FALSE),0)</f>
        <v>0</v>
      </c>
      <c r="M2838">
        <f>IFERROR(VLOOKUP(A2838,[2]Sheet1!$A:$I,9,FALSE),0)</f>
        <v>0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Não</v>
      </c>
      <c r="W2838" t="str">
        <f t="shared" si="268"/>
        <v>Não</v>
      </c>
      <c r="X2838" t="str">
        <f t="shared" si="269"/>
        <v>Não</v>
      </c>
      <c r="Y2838" t="str">
        <f t="shared" si="270"/>
        <v>Não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0</v>
      </c>
      <c r="K2839">
        <f>IFERROR(VLOOKUP(A2839,[2]Sheet1!$A:$I,7,FALSE),0)</f>
        <v>0</v>
      </c>
      <c r="L2839">
        <f>IFERROR(VLOOKUP(A2839,[2]Sheet1!$A:$I,8,FALSE),0)</f>
        <v>0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Não</v>
      </c>
      <c r="W2839" t="str">
        <f t="shared" si="268"/>
        <v>Não</v>
      </c>
      <c r="X2839" t="str">
        <f t="shared" si="269"/>
        <v>Não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>
        <f>IFERROR(VLOOKUP(A2840,[3]Sheet1!$A:$G,2,FALSE),0)</f>
        <v>548566</v>
      </c>
      <c r="O2840">
        <f>IFERROR(VLOOKUP(A2840,[3]Sheet1!$A:$G,3,FALSE),0)</f>
        <v>857401</v>
      </c>
      <c r="P2840">
        <f>IFERROR(VLOOKUP(A2840,[3]Sheet1!$A:$G,4,FALSE),0)</f>
        <v>0</v>
      </c>
      <c r="Q2840">
        <f>IFERROR(VLOOKUP(A2840,[3]Sheet1!$A:$G,5,FALSE),0)</f>
        <v>0</v>
      </c>
      <c r="R2840">
        <f>IFERROR(VLOOKUP(A2840,[3]Sheet1!$A:$G,6,FALSE),0)</f>
        <v>0</v>
      </c>
      <c r="S2840">
        <f>IFERROR(VLOOKUP(A2840,[3]Sheet1!$A:$G,7,FALSE),0)</f>
        <v>0</v>
      </c>
      <c r="T2840" t="str">
        <f t="shared" si="265"/>
        <v>Sim</v>
      </c>
      <c r="U2840" t="str">
        <f t="shared" si="266"/>
        <v>Sim</v>
      </c>
      <c r="V2840" t="str">
        <f t="shared" si="267"/>
        <v>Não</v>
      </c>
      <c r="W2840" t="str">
        <f t="shared" si="268"/>
        <v>Não</v>
      </c>
      <c r="X2840" t="str">
        <f t="shared" si="269"/>
        <v>Não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0</v>
      </c>
      <c r="K2841">
        <f>IFERROR(VLOOKUP(A2841,[2]Sheet1!$A:$I,7,FALSE),0)</f>
        <v>0</v>
      </c>
      <c r="L2841">
        <f>IFERROR(VLOOKUP(A2841,[2]Sheet1!$A:$I,8,FALSE),0)</f>
        <v>0</v>
      </c>
      <c r="M2841">
        <f>IFERROR(VLOOKUP(A2841,[2]Sheet1!$A:$I,9,FALSE),0)</f>
        <v>0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Não</v>
      </c>
      <c r="W2841" t="str">
        <f t="shared" si="268"/>
        <v>Não</v>
      </c>
      <c r="X2841" t="str">
        <f t="shared" si="269"/>
        <v>Não</v>
      </c>
      <c r="Y2841" t="str">
        <f t="shared" si="270"/>
        <v>Não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31547</v>
      </c>
      <c r="I2842">
        <f>IFERROR(VLOOKUP(A2842,[2]Sheet1!$A:$I,5,FALSE),0)</f>
        <v>218217</v>
      </c>
      <c r="J2842">
        <f>IFERROR(VLOOKUP(A2842,[2]Sheet1!$A:$I,6,FALSE),0)</f>
        <v>0</v>
      </c>
      <c r="K2842">
        <f>IFERROR(VLOOKUP(A2842,[2]Sheet1!$A:$I,7,FALSE),0)</f>
        <v>0</v>
      </c>
      <c r="L2842">
        <f>IFERROR(VLOOKUP(A2842,[2]Sheet1!$A:$I,8,FALSE),0)</f>
        <v>0</v>
      </c>
      <c r="M2842">
        <f>IFERROR(VLOOKUP(A2842,[2]Sheet1!$A:$I,9,FALSE),0)</f>
        <v>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Sim</v>
      </c>
      <c r="U2842" t="str">
        <f t="shared" si="266"/>
        <v>Sim</v>
      </c>
      <c r="V2842" t="str">
        <f t="shared" si="267"/>
        <v>Não</v>
      </c>
      <c r="W2842" t="str">
        <f t="shared" si="268"/>
        <v>Não</v>
      </c>
      <c r="X2842" t="str">
        <f t="shared" si="269"/>
        <v>Não</v>
      </c>
      <c r="Y2842" t="str">
        <f t="shared" si="270"/>
        <v>Não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0</v>
      </c>
      <c r="K2843">
        <f>IFERROR(VLOOKUP(A2843,[2]Sheet1!$A:$I,7,FALSE),0)</f>
        <v>0</v>
      </c>
      <c r="L2843">
        <f>IFERROR(VLOOKUP(A2843,[2]Sheet1!$A:$I,8,FALSE),0)</f>
        <v>0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Não</v>
      </c>
      <c r="W2843" t="str">
        <f t="shared" si="268"/>
        <v>Não</v>
      </c>
      <c r="X2843" t="str">
        <f t="shared" si="269"/>
        <v>Não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34300</v>
      </c>
      <c r="E2844">
        <f>IFERROR(VLOOKUP(A2844,[1]Monitoramento_Base_somente_disp!$A:$J,8,FALSE),0)</f>
        <v>6098265</v>
      </c>
      <c r="F2844">
        <f>IFERROR(VLOOKUP(A2844,[1]Monitoramento_Base_somente_disp!$A:$J,9,FALSE),0)</f>
        <v>0</v>
      </c>
      <c r="G2844">
        <f>IFERROR(VLOOKUP(A2844,[1]Monitoramento_Base_somente_disp!$A:$J,10,FALSE),0)</f>
        <v>0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Não</v>
      </c>
      <c r="Y2844" t="str">
        <f t="shared" si="270"/>
        <v>Não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50193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0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Não</v>
      </c>
      <c r="W2845" t="str">
        <f t="shared" si="268"/>
        <v>Não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>
        <f>IFERROR(VLOOKUP(A2846,[3]Sheet1!$A:$G,2,FALSE),0)</f>
        <v>1611674</v>
      </c>
      <c r="O2846">
        <f>IFERROR(VLOOKUP(A2846,[3]Sheet1!$A:$G,3,FALSE),0)</f>
        <v>6084316</v>
      </c>
      <c r="P2846">
        <f>IFERROR(VLOOKUP(A2846,[3]Sheet1!$A:$G,4,FALSE),0)</f>
        <v>0</v>
      </c>
      <c r="Q2846">
        <f>IFERROR(VLOOKUP(A2846,[3]Sheet1!$A:$G,5,FALSE),0)</f>
        <v>0</v>
      </c>
      <c r="R2846">
        <f>IFERROR(VLOOKUP(A2846,[3]Sheet1!$A:$G,6,FALSE),0)</f>
        <v>0</v>
      </c>
      <c r="S2846">
        <f>IFERROR(VLOOKUP(A2846,[3]Sheet1!$A:$G,7,FALSE),0)</f>
        <v>0</v>
      </c>
      <c r="T2846" t="str">
        <f t="shared" si="265"/>
        <v>Sim</v>
      </c>
      <c r="U2846" t="str">
        <f t="shared" si="266"/>
        <v>Sim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17402250</v>
      </c>
      <c r="F2847">
        <f>IFERROR(VLOOKUP(A2847,[1]Monitoramento_Base_somente_disp!$A:$J,9,FALSE),0)</f>
        <v>0</v>
      </c>
      <c r="G2847">
        <f>IFERROR(VLOOKUP(A2847,[1]Monitoramento_Base_somente_disp!$A:$J,10,FALSE),0)</f>
        <v>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>
        <f>IFERROR(VLOOKUP(A2847,[3]Sheet1!$A:$G,2,FALSE),0)</f>
        <v>52244</v>
      </c>
      <c r="O2847">
        <f>IFERROR(VLOOKUP(A2847,[3]Sheet1!$A:$G,3,FALSE),0)</f>
        <v>307011</v>
      </c>
      <c r="P2847">
        <f>IFERROR(VLOOKUP(A2847,[3]Sheet1!$A:$G,4,FALSE),0)</f>
        <v>0</v>
      </c>
      <c r="Q2847">
        <f>IFERROR(VLOOKUP(A2847,[3]Sheet1!$A:$G,5,FALSE),0)</f>
        <v>0</v>
      </c>
      <c r="R2847">
        <f>IFERROR(VLOOKUP(A2847,[3]Sheet1!$A:$G,6,FALSE),0)</f>
        <v>0</v>
      </c>
      <c r="S2847">
        <f>IFERROR(VLOOKUP(A2847,[3]Sheet1!$A:$G,7,FALSE),0)</f>
        <v>0</v>
      </c>
      <c r="T2847" t="str">
        <f t="shared" si="265"/>
        <v>Sim</v>
      </c>
      <c r="U2847" t="str">
        <f t="shared" si="266"/>
        <v>Sim</v>
      </c>
      <c r="V2847" t="str">
        <f t="shared" si="267"/>
        <v>Não</v>
      </c>
      <c r="W2847" t="str">
        <f t="shared" si="268"/>
        <v>Sim</v>
      </c>
      <c r="X2847" t="str">
        <f t="shared" si="269"/>
        <v>Não</v>
      </c>
      <c r="Y2847" t="str">
        <f t="shared" si="270"/>
        <v>Não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0</v>
      </c>
      <c r="K2848">
        <f>IFERROR(VLOOKUP(A2848,[2]Sheet1!$A:$I,7,FALSE),0)</f>
        <v>0</v>
      </c>
      <c r="L2848">
        <f>IFERROR(VLOOKUP(A2848,[2]Sheet1!$A:$I,8,FALSE),0)</f>
        <v>0</v>
      </c>
      <c r="M2848">
        <f>IFERROR(VLOOKUP(A2848,[2]Sheet1!$A:$I,9,FALSE),0)</f>
        <v>0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Não</v>
      </c>
      <c r="W2848" t="str">
        <f t="shared" si="268"/>
        <v>Não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6899250</v>
      </c>
      <c r="F2849">
        <f>IFERROR(VLOOKUP(A2849,[1]Monitoramento_Base_somente_disp!$A:$J,9,FALSE),0)</f>
        <v>0</v>
      </c>
      <c r="G2849">
        <f>IFERROR(VLOOKUP(A2849,[1]Monitoramento_Base_somente_disp!$A:$J,10,FALSE),0)</f>
        <v>0</v>
      </c>
      <c r="H2849">
        <f>IFERROR(VLOOKUP(A2849,[2]Sheet1!$A:$I,4,FALSE),0)</f>
        <v>59791</v>
      </c>
      <c r="I2849">
        <f>IFERROR(VLOOKUP(A2849,[2]Sheet1!$A:$I,5,FALSE),0)</f>
        <v>230581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Sim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Não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0</v>
      </c>
      <c r="K2850">
        <f>IFERROR(VLOOKUP(A2850,[2]Sheet1!$A:$I,7,FALSE),0)</f>
        <v>0</v>
      </c>
      <c r="L2850">
        <f>IFERROR(VLOOKUP(A2850,[2]Sheet1!$A:$I,8,FALSE),0)</f>
        <v>0</v>
      </c>
      <c r="M2850">
        <f>IFERROR(VLOOKUP(A2850,[2]Sheet1!$A:$I,9,FALSE),0)</f>
        <v>0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Não</v>
      </c>
      <c r="W2850" t="str">
        <f t="shared" si="268"/>
        <v>Não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11799465</v>
      </c>
      <c r="F2851">
        <f>IFERROR(VLOOKUP(A2851,[1]Monitoramento_Base_somente_disp!$A:$J,9,FALSE),0)</f>
        <v>0</v>
      </c>
      <c r="G2851">
        <f>IFERROR(VLOOKUP(A2851,[1]Monitoramento_Base_somente_disp!$A:$J,10,FALSE),0)</f>
        <v>0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>
        <f>IFERROR(VLOOKUP(A2851,[3]Sheet1!$A:$G,2,FALSE),0)</f>
        <v>152008</v>
      </c>
      <c r="O2851">
        <f>IFERROR(VLOOKUP(A2851,[3]Sheet1!$A:$G,3,FALSE),0)</f>
        <v>442545</v>
      </c>
      <c r="P2851">
        <f>IFERROR(VLOOKUP(A2851,[3]Sheet1!$A:$G,4,FALSE),0)</f>
        <v>0</v>
      </c>
      <c r="Q2851">
        <f>IFERROR(VLOOKUP(A2851,[3]Sheet1!$A:$G,5,FALSE),0)</f>
        <v>0</v>
      </c>
      <c r="R2851">
        <f>IFERROR(VLOOKUP(A2851,[3]Sheet1!$A:$G,6,FALSE),0)</f>
        <v>0</v>
      </c>
      <c r="S2851">
        <f>IFERROR(VLOOKUP(A2851,[3]Sheet1!$A:$G,7,FALSE),0)</f>
        <v>0</v>
      </c>
      <c r="T2851" t="str">
        <f t="shared" si="265"/>
        <v>Sim</v>
      </c>
      <c r="U2851" t="str">
        <f t="shared" si="266"/>
        <v>Sim</v>
      </c>
      <c r="V2851" t="str">
        <f t="shared" si="267"/>
        <v>Não</v>
      </c>
      <c r="W2851" t="str">
        <f t="shared" si="268"/>
        <v>Sim</v>
      </c>
      <c r="X2851" t="str">
        <f t="shared" si="269"/>
        <v>Não</v>
      </c>
      <c r="Y2851" t="str">
        <f t="shared" si="270"/>
        <v>Não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40449840</v>
      </c>
      <c r="F2853">
        <f>IFERROR(VLOOKUP(A2853,[1]Monitoramento_Base_somente_disp!$A:$J,9,FALSE),0)</f>
        <v>0</v>
      </c>
      <c r="G2853">
        <f>IFERROR(VLOOKUP(A2853,[1]Monitoramento_Base_somente_disp!$A:$J,10,FALSE),0)</f>
        <v>0</v>
      </c>
      <c r="H2853">
        <f>IFERROR(VLOOKUP(A2853,[2]Sheet1!$A:$I,4,FALSE),0)</f>
        <v>120872</v>
      </c>
      <c r="I2853">
        <f>IFERROR(VLOOKUP(A2853,[2]Sheet1!$A:$I,5,FALSE),0)</f>
        <v>5328331</v>
      </c>
      <c r="J2853">
        <f>IFERROR(VLOOKUP(A2853,[2]Sheet1!$A:$I,6,FALSE),0)</f>
        <v>0</v>
      </c>
      <c r="K2853">
        <f>IFERROR(VLOOKUP(A2853,[2]Sheet1!$A:$I,7,FALSE),0)</f>
        <v>0</v>
      </c>
      <c r="L2853">
        <f>IFERROR(VLOOKUP(A2853,[2]Sheet1!$A:$I,8,FALSE),0)</f>
        <v>0</v>
      </c>
      <c r="M2853">
        <f>IFERROR(VLOOKUP(A2853,[2]Sheet1!$A:$I,9,FALSE),0)</f>
        <v>0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Não</v>
      </c>
      <c r="W2853" t="str">
        <f t="shared" si="268"/>
        <v>Sim</v>
      </c>
      <c r="X2853" t="str">
        <f t="shared" si="269"/>
        <v>Não</v>
      </c>
      <c r="Y2853" t="str">
        <f t="shared" si="270"/>
        <v>Não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88493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0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Sim</v>
      </c>
      <c r="U2855" t="str">
        <f t="shared" si="266"/>
        <v>Sim</v>
      </c>
      <c r="V2855" t="str">
        <f t="shared" si="267"/>
        <v>Não</v>
      </c>
      <c r="W2855" t="str">
        <f t="shared" si="268"/>
        <v>Não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3266520</v>
      </c>
      <c r="F2856">
        <f>IFERROR(VLOOKUP(A2856,[1]Monitoramento_Base_somente_disp!$A:$J,9,FALSE),0)</f>
        <v>0</v>
      </c>
      <c r="G2856">
        <f>IFERROR(VLOOKUP(A2856,[1]Monitoramento_Base_somente_disp!$A:$J,10,FALSE),0)</f>
        <v>0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0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Não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152621</v>
      </c>
      <c r="I2861">
        <f>IFERROR(VLOOKUP(A2861,[2]Sheet1!$A:$I,5,FALSE),0)</f>
        <v>507394</v>
      </c>
      <c r="J2861">
        <f>IFERROR(VLOOKUP(A2861,[2]Sheet1!$A:$I,6,FALSE),0)</f>
        <v>0</v>
      </c>
      <c r="K2861">
        <f>IFERROR(VLOOKUP(A2861,[2]Sheet1!$A:$I,7,FALSE),0)</f>
        <v>0</v>
      </c>
      <c r="L2861">
        <f>IFERROR(VLOOKUP(A2861,[2]Sheet1!$A:$I,8,FALSE),0)</f>
        <v>0</v>
      </c>
      <c r="M2861">
        <f>IFERROR(VLOOKUP(A2861,[2]Sheet1!$A:$I,9,FALSE),0)</f>
        <v>0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Não</v>
      </c>
      <c r="W2861" t="str">
        <f t="shared" si="268"/>
        <v>Não</v>
      </c>
      <c r="X2861" t="str">
        <f t="shared" si="269"/>
        <v>Não</v>
      </c>
      <c r="Y2861" t="str">
        <f t="shared" si="270"/>
        <v>Não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640880</v>
      </c>
      <c r="I2862">
        <f>IFERROR(VLOOKUP(A2862,[2]Sheet1!$A:$I,5,FALSE),0)</f>
        <v>244563910</v>
      </c>
      <c r="J2862">
        <f>IFERROR(VLOOKUP(A2862,[2]Sheet1!$A:$I,6,FALSE),0)</f>
        <v>0</v>
      </c>
      <c r="K2862">
        <f>IFERROR(VLOOKUP(A2862,[2]Sheet1!$A:$I,7,FALSE),0)</f>
        <v>0</v>
      </c>
      <c r="L2862">
        <f>IFERROR(VLOOKUP(A2862,[2]Sheet1!$A:$I,8,FALSE),0)</f>
        <v>0</v>
      </c>
      <c r="M2862">
        <f>IFERROR(VLOOKUP(A2862,[2]Sheet1!$A:$I,9,FALSE),0)</f>
        <v>0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Não</v>
      </c>
      <c r="W2862" t="str">
        <f t="shared" si="268"/>
        <v>Não</v>
      </c>
      <c r="X2862" t="str">
        <f t="shared" si="269"/>
        <v>Não</v>
      </c>
      <c r="Y2862" t="str">
        <f t="shared" si="270"/>
        <v>Não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15259080</v>
      </c>
      <c r="F2863">
        <f>IFERROR(VLOOKUP(A2863,[1]Monitoramento_Base_somente_disp!$A:$J,9,FALSE),0)</f>
        <v>0</v>
      </c>
      <c r="G2863">
        <f>IFERROR(VLOOKUP(A2863,[1]Monitoramento_Base_somente_disp!$A:$J,10,FALSE),0)</f>
        <v>0</v>
      </c>
      <c r="H2863">
        <f>IFERROR(VLOOKUP(A2863,[2]Sheet1!$A:$I,4,FALSE),0)</f>
        <v>127929</v>
      </c>
      <c r="I2863">
        <f>IFERROR(VLOOKUP(A2863,[2]Sheet1!$A:$I,5,FALSE),0)</f>
        <v>419835</v>
      </c>
      <c r="J2863">
        <f>IFERROR(VLOOKUP(A2863,[2]Sheet1!$A:$I,6,FALSE),0)</f>
        <v>0</v>
      </c>
      <c r="K2863">
        <f>IFERROR(VLOOKUP(A2863,[2]Sheet1!$A:$I,7,FALSE),0)</f>
        <v>0</v>
      </c>
      <c r="L2863">
        <f>IFERROR(VLOOKUP(A2863,[2]Sheet1!$A:$I,8,FALSE),0)</f>
        <v>0</v>
      </c>
      <c r="M2863">
        <f>IFERROR(VLOOKUP(A2863,[2]Sheet1!$A:$I,9,FALSE),0)</f>
        <v>0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Não</v>
      </c>
      <c r="W2863" t="str">
        <f t="shared" si="268"/>
        <v>Sim</v>
      </c>
      <c r="X2863" t="str">
        <f t="shared" si="269"/>
        <v>Não</v>
      </c>
      <c r="Y2863" t="str">
        <f t="shared" si="270"/>
        <v>Não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>
        <f>IFERROR(VLOOKUP(A2864,[3]Sheet1!$A:$G,2,FALSE),0)</f>
        <v>333045</v>
      </c>
      <c r="O2864">
        <f>IFERROR(VLOOKUP(A2864,[3]Sheet1!$A:$G,3,FALSE),0)</f>
        <v>227121</v>
      </c>
      <c r="P2864">
        <f>IFERROR(VLOOKUP(A2864,[3]Sheet1!$A:$G,4,FALSE),0)</f>
        <v>0</v>
      </c>
      <c r="Q2864">
        <f>IFERROR(VLOOKUP(A2864,[3]Sheet1!$A:$G,5,FALSE),0)</f>
        <v>0</v>
      </c>
      <c r="R2864">
        <f>IFERROR(VLOOKUP(A2864,[3]Sheet1!$A:$G,6,FALSE),0)</f>
        <v>0</v>
      </c>
      <c r="S2864">
        <f>IFERROR(VLOOKUP(A2864,[3]Sheet1!$A:$G,7,FALSE),0)</f>
        <v>0</v>
      </c>
      <c r="T2864" t="str">
        <f t="shared" si="265"/>
        <v>Sim</v>
      </c>
      <c r="U2864" t="str">
        <f t="shared" si="266"/>
        <v>Sim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0</v>
      </c>
      <c r="K2865">
        <f>IFERROR(VLOOKUP(A2865,[2]Sheet1!$A:$I,7,FALSE),0)</f>
        <v>0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Não</v>
      </c>
      <c r="W2865" t="str">
        <f t="shared" si="268"/>
        <v>Não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>
        <f>IFERROR(VLOOKUP(A2870,[3]Sheet1!$A:$G,2,FALSE),0)</f>
        <v>5021061</v>
      </c>
      <c r="O2870">
        <f>IFERROR(VLOOKUP(A2870,[3]Sheet1!$A:$G,3,FALSE),0)</f>
        <v>7197626</v>
      </c>
      <c r="P2870">
        <f>IFERROR(VLOOKUP(A2870,[3]Sheet1!$A:$G,4,FALSE),0)</f>
        <v>0</v>
      </c>
      <c r="Q2870">
        <f>IFERROR(VLOOKUP(A2870,[3]Sheet1!$A:$G,5,FALSE),0)</f>
        <v>0</v>
      </c>
      <c r="R2870">
        <f>IFERROR(VLOOKUP(A2870,[3]Sheet1!$A:$G,6,FALSE),0)</f>
        <v>0</v>
      </c>
      <c r="S2870">
        <f>IFERROR(VLOOKUP(A2870,[3]Sheet1!$A:$G,7,FALSE),0)</f>
        <v>0</v>
      </c>
      <c r="T2870" t="str">
        <f t="shared" si="265"/>
        <v>Sim</v>
      </c>
      <c r="U2870" t="str">
        <f t="shared" si="266"/>
        <v>Sim</v>
      </c>
      <c r="V2870" t="str">
        <f t="shared" si="267"/>
        <v>Não</v>
      </c>
      <c r="W2870" t="str">
        <f t="shared" si="268"/>
        <v>Não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38915</v>
      </c>
      <c r="I2871">
        <f>IFERROR(VLOOKUP(A2871,[2]Sheet1!$A:$I,5,FALSE),0)</f>
        <v>202233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Sim</v>
      </c>
      <c r="U2871" t="str">
        <f t="shared" si="266"/>
        <v>Sim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63607</v>
      </c>
      <c r="E2872">
        <f>IFERROR(VLOOKUP(A2872,[1]Monitoramento_Base_somente_disp!$A:$J,8,FALSE),0)</f>
        <v>9427994</v>
      </c>
      <c r="F2872">
        <f>IFERROR(VLOOKUP(A2872,[1]Monitoramento_Base_somente_disp!$A:$J,9,FALSE),0)</f>
        <v>0</v>
      </c>
      <c r="G2872">
        <f>IFERROR(VLOOKUP(A2872,[1]Monitoramento_Base_somente_disp!$A:$J,10,FALSE),0)</f>
        <v>0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Não</v>
      </c>
      <c r="Y2872" t="str">
        <f t="shared" si="270"/>
        <v>Não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>
        <f>IFERROR(VLOOKUP(A2873,[3]Sheet1!$A:$G,2,FALSE),0)</f>
        <v>3495534</v>
      </c>
      <c r="O2873">
        <f>IFERROR(VLOOKUP(A2873,[3]Sheet1!$A:$G,3,FALSE),0)</f>
        <v>8066210</v>
      </c>
      <c r="P2873">
        <f>IFERROR(VLOOKUP(A2873,[3]Sheet1!$A:$G,4,FALSE),0)</f>
        <v>0</v>
      </c>
      <c r="Q2873">
        <f>IFERROR(VLOOKUP(A2873,[3]Sheet1!$A:$G,5,FALSE),0)</f>
        <v>0</v>
      </c>
      <c r="R2873">
        <f>IFERROR(VLOOKUP(A2873,[3]Sheet1!$A:$G,6,FALSE),0)</f>
        <v>0</v>
      </c>
      <c r="S2873">
        <f>IFERROR(VLOOKUP(A2873,[3]Sheet1!$A:$G,7,FALSE),0)</f>
        <v>0</v>
      </c>
      <c r="T2873" t="str">
        <f t="shared" si="265"/>
        <v>Sim</v>
      </c>
      <c r="U2873" t="str">
        <f t="shared" si="266"/>
        <v>Sim</v>
      </c>
      <c r="V2873" t="str">
        <f t="shared" si="267"/>
        <v>Não</v>
      </c>
      <c r="W2873" t="str">
        <f t="shared" si="268"/>
        <v>Não</v>
      </c>
      <c r="X2873" t="str">
        <f t="shared" si="269"/>
        <v>Não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587482</v>
      </c>
      <c r="I2874">
        <f>IFERROR(VLOOKUP(A2874,[2]Sheet1!$A:$I,5,FALSE),0)</f>
        <v>2170298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Sim</v>
      </c>
      <c r="U2874" t="str">
        <f t="shared" si="266"/>
        <v>Sim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>
        <f>IFERROR(VLOOKUP(A2875,[3]Sheet1!$A:$G,2,FALSE),0)</f>
        <v>114990</v>
      </c>
      <c r="O2875">
        <f>IFERROR(VLOOKUP(A2875,[3]Sheet1!$A:$G,3,FALSE),0)</f>
        <v>24440</v>
      </c>
      <c r="P2875">
        <f>IFERROR(VLOOKUP(A2875,[3]Sheet1!$A:$G,4,FALSE),0)</f>
        <v>0</v>
      </c>
      <c r="Q2875">
        <f>IFERROR(VLOOKUP(A2875,[3]Sheet1!$A:$G,5,FALSE),0)</f>
        <v>0</v>
      </c>
      <c r="R2875">
        <f>IFERROR(VLOOKUP(A2875,[3]Sheet1!$A:$G,6,FALSE),0)</f>
        <v>0</v>
      </c>
      <c r="S2875">
        <f>IFERROR(VLOOKUP(A2875,[3]Sheet1!$A:$G,7,FALSE),0)</f>
        <v>0</v>
      </c>
      <c r="T2875" t="str">
        <f t="shared" si="265"/>
        <v>Sim</v>
      </c>
      <c r="U2875" t="str">
        <f t="shared" si="266"/>
        <v>Sim</v>
      </c>
      <c r="V2875" t="str">
        <f t="shared" si="267"/>
        <v>Não</v>
      </c>
      <c r="W2875" t="str">
        <f t="shared" si="268"/>
        <v>Não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4808685</v>
      </c>
      <c r="F2876">
        <f>IFERROR(VLOOKUP(A2876,[1]Monitoramento_Base_somente_disp!$A:$J,9,FALSE),0)</f>
        <v>0</v>
      </c>
      <c r="G2876">
        <f>IFERROR(VLOOKUP(A2876,[1]Monitoramento_Base_somente_disp!$A:$J,10,FALSE),0)</f>
        <v>0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>
        <f>IFERROR(VLOOKUP(A2876,[3]Sheet1!$A:$G,2,FALSE),0)</f>
        <v>79621</v>
      </c>
      <c r="O2876">
        <f>IFERROR(VLOOKUP(A2876,[3]Sheet1!$A:$G,3,FALSE),0)</f>
        <v>306698</v>
      </c>
      <c r="P2876">
        <f>IFERROR(VLOOKUP(A2876,[3]Sheet1!$A:$G,4,FALSE),0)</f>
        <v>0</v>
      </c>
      <c r="Q2876">
        <f>IFERROR(VLOOKUP(A2876,[3]Sheet1!$A:$G,5,FALSE),0)</f>
        <v>0</v>
      </c>
      <c r="R2876">
        <f>IFERROR(VLOOKUP(A2876,[3]Sheet1!$A:$G,6,FALSE),0)</f>
        <v>0</v>
      </c>
      <c r="S2876">
        <f>IFERROR(VLOOKUP(A2876,[3]Sheet1!$A:$G,7,FALSE),0)</f>
        <v>0</v>
      </c>
      <c r="T2876" t="str">
        <f t="shared" si="265"/>
        <v>Sim</v>
      </c>
      <c r="U2876" t="str">
        <f t="shared" si="266"/>
        <v>Sim</v>
      </c>
      <c r="V2876" t="str">
        <f t="shared" si="267"/>
        <v>Não</v>
      </c>
      <c r="W2876" t="str">
        <f t="shared" si="268"/>
        <v>Sim</v>
      </c>
      <c r="X2876" t="str">
        <f t="shared" si="269"/>
        <v>Não</v>
      </c>
      <c r="Y2876" t="str">
        <f t="shared" si="270"/>
        <v>Não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6332325</v>
      </c>
      <c r="F2877">
        <f>IFERROR(VLOOKUP(A2877,[1]Monitoramento_Base_somente_disp!$A:$J,9,FALSE),0)</f>
        <v>0</v>
      </c>
      <c r="G2877">
        <f>IFERROR(VLOOKUP(A2877,[1]Monitoramento_Base_somente_disp!$A:$J,10,FALSE),0)</f>
        <v>0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Não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>
        <f>IFERROR(VLOOKUP(A2878,[3]Sheet1!$A:$G,2,FALSE),0)</f>
        <v>78472</v>
      </c>
      <c r="O2878">
        <f>IFERROR(VLOOKUP(A2878,[3]Sheet1!$A:$G,3,FALSE),0)</f>
        <v>526604</v>
      </c>
      <c r="P2878">
        <f>IFERROR(VLOOKUP(A2878,[3]Sheet1!$A:$G,4,FALSE),0)</f>
        <v>0</v>
      </c>
      <c r="Q2878">
        <f>IFERROR(VLOOKUP(A2878,[3]Sheet1!$A:$G,5,FALSE),0)</f>
        <v>0</v>
      </c>
      <c r="R2878">
        <f>IFERROR(VLOOKUP(A2878,[3]Sheet1!$A:$G,6,FALSE),0)</f>
        <v>0</v>
      </c>
      <c r="S2878">
        <f>IFERROR(VLOOKUP(A2878,[3]Sheet1!$A:$G,7,FALSE),0)</f>
        <v>0</v>
      </c>
      <c r="T2878" t="str">
        <f t="shared" si="265"/>
        <v>Sim</v>
      </c>
      <c r="U2878" t="str">
        <f t="shared" si="266"/>
        <v>Sim</v>
      </c>
      <c r="V2878" t="str">
        <f t="shared" si="267"/>
        <v>Não</v>
      </c>
      <c r="W2878" t="str">
        <f t="shared" si="268"/>
        <v>Não</v>
      </c>
      <c r="X2878" t="str">
        <f t="shared" si="269"/>
        <v>Não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0</v>
      </c>
      <c r="K2879">
        <f>IFERROR(VLOOKUP(A2879,[2]Sheet1!$A:$I,7,FALSE),0)</f>
        <v>0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Não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0</v>
      </c>
      <c r="K2880">
        <f>IFERROR(VLOOKUP(A2880,[2]Sheet1!$A:$I,7,FALSE),0)</f>
        <v>0</v>
      </c>
      <c r="L2880">
        <f>IFERROR(VLOOKUP(A2880,[2]Sheet1!$A:$I,8,FALSE),0)</f>
        <v>0</v>
      </c>
      <c r="M2880">
        <f>IFERROR(VLOOKUP(A2880,[2]Sheet1!$A:$I,9,FALSE),0)</f>
        <v>0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Não</v>
      </c>
      <c r="W2880" t="str">
        <f t="shared" si="268"/>
        <v>Não</v>
      </c>
      <c r="X2880" t="str">
        <f t="shared" si="269"/>
        <v>Não</v>
      </c>
      <c r="Y2880" t="str">
        <f t="shared" si="270"/>
        <v>Não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1317285</v>
      </c>
      <c r="F2881">
        <f>IFERROR(VLOOKUP(A2881,[1]Monitoramento_Base_somente_disp!$A:$J,9,FALSE),0)</f>
        <v>0</v>
      </c>
      <c r="G2881">
        <f>IFERROR(VLOOKUP(A2881,[1]Monitoramento_Base_somente_disp!$A:$J,10,FALSE),0)</f>
        <v>0</v>
      </c>
      <c r="H2881">
        <f>IFERROR(VLOOKUP(A2881,[2]Sheet1!$A:$I,4,FALSE),0)</f>
        <v>107994</v>
      </c>
      <c r="I2881">
        <f>IFERROR(VLOOKUP(A2881,[2]Sheet1!$A:$I,5,FALSE),0)</f>
        <v>490635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Sim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Não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>
        <f>IFERROR(VLOOKUP(A2882,[3]Sheet1!$A:$G,2,FALSE),0)</f>
        <v>411019</v>
      </c>
      <c r="O2882">
        <f>IFERROR(VLOOKUP(A2882,[3]Sheet1!$A:$G,3,FALSE),0)</f>
        <v>2654556</v>
      </c>
      <c r="P2882">
        <f>IFERROR(VLOOKUP(A2882,[3]Sheet1!$A:$G,4,FALSE),0)</f>
        <v>0</v>
      </c>
      <c r="Q2882">
        <f>IFERROR(VLOOKUP(A2882,[3]Sheet1!$A:$G,5,FALSE),0)</f>
        <v>0</v>
      </c>
      <c r="R2882">
        <f>IFERROR(VLOOKUP(A2882,[3]Sheet1!$A:$G,6,FALSE),0)</f>
        <v>0</v>
      </c>
      <c r="S2882">
        <f>IFERROR(VLOOKUP(A2882,[3]Sheet1!$A:$G,7,FALSE),0)</f>
        <v>0</v>
      </c>
      <c r="T2882" t="str">
        <f t="shared" si="265"/>
        <v>Sim</v>
      </c>
      <c r="U2882" t="str">
        <f t="shared" si="266"/>
        <v>Sim</v>
      </c>
      <c r="V2882" t="str">
        <f t="shared" si="267"/>
        <v>Não</v>
      </c>
      <c r="W2882" t="str">
        <f t="shared" si="268"/>
        <v>Não</v>
      </c>
      <c r="X2882" t="str">
        <f t="shared" si="269"/>
        <v>Não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0</v>
      </c>
      <c r="K2883">
        <f>IFERROR(VLOOKUP(A2883,[2]Sheet1!$A:$I,7,FALSE),0)</f>
        <v>0</v>
      </c>
      <c r="L2883">
        <f>IFERROR(VLOOKUP(A2883,[2]Sheet1!$A:$I,8,FALSE),0)</f>
        <v>0</v>
      </c>
      <c r="M2883">
        <f>IFERROR(VLOOKUP(A2883,[2]Sheet1!$A:$I,9,FALSE),0)</f>
        <v>0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Não</v>
      </c>
      <c r="W2883" t="str">
        <f t="shared" si="268"/>
        <v>Não</v>
      </c>
      <c r="X2883" t="str">
        <f t="shared" si="269"/>
        <v>Não</v>
      </c>
      <c r="Y2883" t="str">
        <f t="shared" si="270"/>
        <v>Não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0</v>
      </c>
      <c r="K2885">
        <f>IFERROR(VLOOKUP(A2885,[2]Sheet1!$A:$I,7,FALSE),0)</f>
        <v>0</v>
      </c>
      <c r="L2885">
        <f>IFERROR(VLOOKUP(A2885,[2]Sheet1!$A:$I,8,FALSE),0)</f>
        <v>0</v>
      </c>
      <c r="M2885">
        <f>IFERROR(VLOOKUP(A2885,[2]Sheet1!$A:$I,9,FALSE),0)</f>
        <v>0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Não</v>
      </c>
      <c r="W2885" t="str">
        <f t="shared" si="268"/>
        <v>Não</v>
      </c>
      <c r="X2885" t="str">
        <f t="shared" si="269"/>
        <v>Não</v>
      </c>
      <c r="Y2885" t="str">
        <f t="shared" si="270"/>
        <v>Não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4530735</v>
      </c>
      <c r="F2886">
        <f>IFERROR(VLOOKUP(A2886,[1]Monitoramento_Base_somente_disp!$A:$J,9,FALSE),0)</f>
        <v>0</v>
      </c>
      <c r="G2886">
        <f>IFERROR(VLOOKUP(A2886,[1]Monitoramento_Base_somente_disp!$A:$J,10,FALSE),0)</f>
        <v>0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>
        <f>IFERROR(VLOOKUP(A2886,[3]Sheet1!$A:$G,2,FALSE),0)</f>
        <v>12</v>
      </c>
      <c r="O2886">
        <f>IFERROR(VLOOKUP(A2886,[3]Sheet1!$A:$G,3,FALSE),0)</f>
        <v>631943</v>
      </c>
      <c r="P2886">
        <f>IFERROR(VLOOKUP(A2886,[3]Sheet1!$A:$G,4,FALSE),0)</f>
        <v>0</v>
      </c>
      <c r="Q2886">
        <f>IFERROR(VLOOKUP(A2886,[3]Sheet1!$A:$G,5,FALSE),0)</f>
        <v>0</v>
      </c>
      <c r="R2886">
        <f>IFERROR(VLOOKUP(A2886,[3]Sheet1!$A:$G,6,FALSE),0)</f>
        <v>0</v>
      </c>
      <c r="S2886">
        <f>IFERROR(VLOOKUP(A2886,[3]Sheet1!$A:$G,7,FALSE),0)</f>
        <v>0</v>
      </c>
      <c r="T2886" t="str">
        <f t="shared" ref="T2886:T2949" si="271">IF(B2886+H2886+N2886&gt;0,"Sim","Não")</f>
        <v>Sim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Não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Não</v>
      </c>
      <c r="Y2886" t="str">
        <f t="shared" ref="Y2886:Y2949" si="276">IF(G2886+M2886+S2886&gt;0,"Sim","Não")</f>
        <v>Não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0</v>
      </c>
      <c r="K2887">
        <f>IFERROR(VLOOKUP(A2887,[2]Sheet1!$A:$I,7,FALSE),0)</f>
        <v>0</v>
      </c>
      <c r="L2887">
        <f>IFERROR(VLOOKUP(A2887,[2]Sheet1!$A:$I,8,FALSE),0)</f>
        <v>0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Não</v>
      </c>
      <c r="W2887" t="str">
        <f t="shared" si="274"/>
        <v>Não</v>
      </c>
      <c r="X2887" t="str">
        <f t="shared" si="275"/>
        <v>Não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>
        <f>IFERROR(VLOOKUP(A2888,[3]Sheet1!$A:$G,2,FALSE),0)</f>
        <v>348041</v>
      </c>
      <c r="O2888">
        <f>IFERROR(VLOOKUP(A2888,[3]Sheet1!$A:$G,3,FALSE),0)</f>
        <v>117654</v>
      </c>
      <c r="P2888">
        <f>IFERROR(VLOOKUP(A2888,[3]Sheet1!$A:$G,4,FALSE),0)</f>
        <v>0</v>
      </c>
      <c r="Q2888">
        <f>IFERROR(VLOOKUP(A2888,[3]Sheet1!$A:$G,5,FALSE),0)</f>
        <v>0</v>
      </c>
      <c r="R2888">
        <f>IFERROR(VLOOKUP(A2888,[3]Sheet1!$A:$G,6,FALSE),0)</f>
        <v>0</v>
      </c>
      <c r="S2888">
        <f>IFERROR(VLOOKUP(A2888,[3]Sheet1!$A:$G,7,FALSE),0)</f>
        <v>0</v>
      </c>
      <c r="T2888" t="str">
        <f t="shared" si="271"/>
        <v>Sim</v>
      </c>
      <c r="U2888" t="str">
        <f t="shared" si="272"/>
        <v>Sim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0</v>
      </c>
      <c r="K2889">
        <f>IFERROR(VLOOKUP(A2889,[2]Sheet1!$A:$I,7,FALSE),0)</f>
        <v>0</v>
      </c>
      <c r="L2889">
        <f>IFERROR(VLOOKUP(A2889,[2]Sheet1!$A:$I,8,FALSE),0)</f>
        <v>0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Não</v>
      </c>
      <c r="W2889" t="str">
        <f t="shared" si="274"/>
        <v>Não</v>
      </c>
      <c r="X2889" t="str">
        <f t="shared" si="275"/>
        <v>Não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75322</v>
      </c>
      <c r="E2890">
        <f>IFERROR(VLOOKUP(A2890,[1]Monitoramento_Base_somente_disp!$A:$J,8,FALSE),0)</f>
        <v>13431374</v>
      </c>
      <c r="F2890">
        <f>IFERROR(VLOOKUP(A2890,[1]Monitoramento_Base_somente_disp!$A:$J,9,FALSE),0)</f>
        <v>0</v>
      </c>
      <c r="G2890">
        <f>IFERROR(VLOOKUP(A2890,[1]Monitoramento_Base_somente_disp!$A:$J,10,FALSE),0)</f>
        <v>0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Não</v>
      </c>
      <c r="Y2890" t="str">
        <f t="shared" si="276"/>
        <v>Não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0</v>
      </c>
      <c r="K2891">
        <f>IFERROR(VLOOKUP(A2891,[2]Sheet1!$A:$I,7,FALSE),0)</f>
        <v>0</v>
      </c>
      <c r="L2891">
        <f>IFERROR(VLOOKUP(A2891,[2]Sheet1!$A:$I,8,FALSE),0)</f>
        <v>0</v>
      </c>
      <c r="M2891">
        <f>IFERROR(VLOOKUP(A2891,[2]Sheet1!$A:$I,9,FALSE),0)</f>
        <v>0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Não</v>
      </c>
      <c r="W2891" t="str">
        <f t="shared" si="274"/>
        <v>Não</v>
      </c>
      <c r="X2891" t="str">
        <f t="shared" si="275"/>
        <v>Não</v>
      </c>
      <c r="Y2891" t="str">
        <f t="shared" si="276"/>
        <v>Não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0</v>
      </c>
      <c r="K2892">
        <f>IFERROR(VLOOKUP(A2892,[2]Sheet1!$A:$I,7,FALSE),0)</f>
        <v>0</v>
      </c>
      <c r="L2892">
        <f>IFERROR(VLOOKUP(A2892,[2]Sheet1!$A:$I,8,FALSE),0)</f>
        <v>0</v>
      </c>
      <c r="M2892">
        <f>IFERROR(VLOOKUP(A2892,[2]Sheet1!$A:$I,9,FALSE),0)</f>
        <v>0</v>
      </c>
      <c r="N2892">
        <f>IFERROR(VLOOKUP(A2892,[3]Sheet1!$A:$G,2,FALSE),0)</f>
        <v>22000</v>
      </c>
      <c r="O2892">
        <f>IFERROR(VLOOKUP(A2892,[3]Sheet1!$A:$G,3,FALSE),0)</f>
        <v>1031540</v>
      </c>
      <c r="P2892">
        <f>IFERROR(VLOOKUP(A2892,[3]Sheet1!$A:$G,4,FALSE),0)</f>
        <v>0</v>
      </c>
      <c r="Q2892">
        <f>IFERROR(VLOOKUP(A2892,[3]Sheet1!$A:$G,5,FALSE),0)</f>
        <v>0</v>
      </c>
      <c r="R2892">
        <f>IFERROR(VLOOKUP(A2892,[3]Sheet1!$A:$G,6,FALSE),0)</f>
        <v>0</v>
      </c>
      <c r="S2892">
        <f>IFERROR(VLOOKUP(A2892,[3]Sheet1!$A:$G,7,FALSE),0)</f>
        <v>0</v>
      </c>
      <c r="T2892" t="str">
        <f t="shared" si="271"/>
        <v>Sim</v>
      </c>
      <c r="U2892" t="str">
        <f t="shared" si="272"/>
        <v>Sim</v>
      </c>
      <c r="V2892" t="str">
        <f t="shared" si="273"/>
        <v>Não</v>
      </c>
      <c r="W2892" t="str">
        <f t="shared" si="274"/>
        <v>Não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>
        <f>IFERROR(VLOOKUP(A2893,[3]Sheet1!$A:$G,2,FALSE),0)</f>
        <v>861573</v>
      </c>
      <c r="O2893">
        <f>IFERROR(VLOOKUP(A2893,[3]Sheet1!$A:$G,3,FALSE),0)</f>
        <v>3794849</v>
      </c>
      <c r="P2893">
        <f>IFERROR(VLOOKUP(A2893,[3]Sheet1!$A:$G,4,FALSE),0)</f>
        <v>0</v>
      </c>
      <c r="Q2893">
        <f>IFERROR(VLOOKUP(A2893,[3]Sheet1!$A:$G,5,FALSE),0)</f>
        <v>0</v>
      </c>
      <c r="R2893">
        <f>IFERROR(VLOOKUP(A2893,[3]Sheet1!$A:$G,6,FALSE),0)</f>
        <v>0</v>
      </c>
      <c r="S2893">
        <f>IFERROR(VLOOKUP(A2893,[3]Sheet1!$A:$G,7,FALSE),0)</f>
        <v>0</v>
      </c>
      <c r="T2893" t="str">
        <f t="shared" si="271"/>
        <v>Sim</v>
      </c>
      <c r="U2893" t="str">
        <f t="shared" si="272"/>
        <v>Sim</v>
      </c>
      <c r="V2893" t="str">
        <f t="shared" si="273"/>
        <v>Não</v>
      </c>
      <c r="W2893" t="str">
        <f t="shared" si="274"/>
        <v>Não</v>
      </c>
      <c r="X2893" t="str">
        <f t="shared" si="275"/>
        <v>Não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>
        <f>IFERROR(VLOOKUP(A2894,[3]Sheet1!$A:$G,2,FALSE),0)</f>
        <v>223075</v>
      </c>
      <c r="O2894">
        <f>IFERROR(VLOOKUP(A2894,[3]Sheet1!$A:$G,3,FALSE),0)</f>
        <v>1968654</v>
      </c>
      <c r="P2894">
        <f>IFERROR(VLOOKUP(A2894,[3]Sheet1!$A:$G,4,FALSE),0)</f>
        <v>0</v>
      </c>
      <c r="Q2894">
        <f>IFERROR(VLOOKUP(A2894,[3]Sheet1!$A:$G,5,FALSE),0)</f>
        <v>0</v>
      </c>
      <c r="R2894">
        <f>IFERROR(VLOOKUP(A2894,[3]Sheet1!$A:$G,6,FALSE),0)</f>
        <v>0</v>
      </c>
      <c r="S2894">
        <f>IFERROR(VLOOKUP(A2894,[3]Sheet1!$A:$G,7,FALSE),0)</f>
        <v>0</v>
      </c>
      <c r="T2894" t="str">
        <f t="shared" si="271"/>
        <v>Sim</v>
      </c>
      <c r="U2894" t="str">
        <f t="shared" si="272"/>
        <v>Sim</v>
      </c>
      <c r="V2894" t="str">
        <f t="shared" si="273"/>
        <v>Não</v>
      </c>
      <c r="W2894" t="str">
        <f t="shared" si="274"/>
        <v>Não</v>
      </c>
      <c r="X2894" t="str">
        <f t="shared" si="275"/>
        <v>Não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>
        <f>IFERROR(VLOOKUP(A2895,[3]Sheet1!$A:$G,2,FALSE),0)</f>
        <v>105123</v>
      </c>
      <c r="O2895">
        <f>IFERROR(VLOOKUP(A2895,[3]Sheet1!$A:$G,3,FALSE),0)</f>
        <v>199828</v>
      </c>
      <c r="P2895">
        <f>IFERROR(VLOOKUP(A2895,[3]Sheet1!$A:$G,4,FALSE),0)</f>
        <v>0</v>
      </c>
      <c r="Q2895">
        <f>IFERROR(VLOOKUP(A2895,[3]Sheet1!$A:$G,5,FALSE),0)</f>
        <v>0</v>
      </c>
      <c r="R2895">
        <f>IFERROR(VLOOKUP(A2895,[3]Sheet1!$A:$G,6,FALSE),0)</f>
        <v>0</v>
      </c>
      <c r="S2895">
        <f>IFERROR(VLOOKUP(A2895,[3]Sheet1!$A:$G,7,FALSE),0)</f>
        <v>0</v>
      </c>
      <c r="T2895" t="str">
        <f t="shared" si="271"/>
        <v>Sim</v>
      </c>
      <c r="U2895" t="str">
        <f t="shared" si="272"/>
        <v>Sim</v>
      </c>
      <c r="V2895" t="str">
        <f t="shared" si="273"/>
        <v>Não</v>
      </c>
      <c r="W2895" t="str">
        <f t="shared" si="274"/>
        <v>Não</v>
      </c>
      <c r="X2895" t="str">
        <f t="shared" si="275"/>
        <v>Não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967387125</v>
      </c>
      <c r="F2896">
        <f>IFERROR(VLOOKUP(A2896,[1]Monitoramento_Base_somente_disp!$A:$J,9,FALSE),0)</f>
        <v>0</v>
      </c>
      <c r="G2896">
        <f>IFERROR(VLOOKUP(A2896,[1]Monitoramento_Base_somente_disp!$A:$J,10,FALSE),0)</f>
        <v>0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Não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0</v>
      </c>
      <c r="K2897">
        <f>IFERROR(VLOOKUP(A2897,[2]Sheet1!$A:$I,7,FALSE),0)</f>
        <v>0</v>
      </c>
      <c r="L2897">
        <f>IFERROR(VLOOKUP(A2897,[2]Sheet1!$A:$I,8,FALSE),0)</f>
        <v>0</v>
      </c>
      <c r="M2897">
        <f>IFERROR(VLOOKUP(A2897,[2]Sheet1!$A:$I,9,FALSE),0)</f>
        <v>0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Não</v>
      </c>
      <c r="W2897" t="str">
        <f t="shared" si="274"/>
        <v>Não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0</v>
      </c>
      <c r="K2898">
        <f>IFERROR(VLOOKUP(A2898,[2]Sheet1!$A:$I,7,FALSE),0)</f>
        <v>0</v>
      </c>
      <c r="L2898">
        <f>IFERROR(VLOOKUP(A2898,[2]Sheet1!$A:$I,8,FALSE),0)</f>
        <v>0</v>
      </c>
      <c r="M2898">
        <f>IFERROR(VLOOKUP(A2898,[2]Sheet1!$A:$I,9,FALSE),0)</f>
        <v>0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Não</v>
      </c>
      <c r="W2898" t="str">
        <f t="shared" si="274"/>
        <v>Não</v>
      </c>
      <c r="X2898" t="str">
        <f t="shared" si="275"/>
        <v>Não</v>
      </c>
      <c r="Y2898" t="str">
        <f t="shared" si="276"/>
        <v>Não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45557</v>
      </c>
      <c r="E2899">
        <f>IFERROR(VLOOKUP(A2899,[1]Monitoramento_Base_somente_disp!$A:$J,8,FALSE),0)</f>
        <v>8645701</v>
      </c>
      <c r="F2899">
        <f>IFERROR(VLOOKUP(A2899,[1]Monitoramento_Base_somente_disp!$A:$J,9,FALSE),0)</f>
        <v>0</v>
      </c>
      <c r="G2899">
        <f>IFERROR(VLOOKUP(A2899,[1]Monitoramento_Base_somente_disp!$A:$J,10,FALSE),0)</f>
        <v>0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Não</v>
      </c>
      <c r="Y2899" t="str">
        <f t="shared" si="276"/>
        <v>Não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112051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67715</v>
      </c>
      <c r="E2901">
        <f>IFERROR(VLOOKUP(A2901,[1]Monitoramento_Base_somente_disp!$A:$J,8,FALSE),0)</f>
        <v>469586184</v>
      </c>
      <c r="F2901">
        <f>IFERROR(VLOOKUP(A2901,[1]Monitoramento_Base_somente_disp!$A:$J,9,FALSE),0)</f>
        <v>0</v>
      </c>
      <c r="G2901">
        <f>IFERROR(VLOOKUP(A2901,[1]Monitoramento_Base_somente_disp!$A:$J,10,FALSE),0)</f>
        <v>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Não</v>
      </c>
      <c r="Y2901" t="str">
        <f t="shared" si="276"/>
        <v>Não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>
        <f>IFERROR(VLOOKUP(A2903,[3]Sheet1!$A:$G,2,FALSE),0)</f>
        <v>115407</v>
      </c>
      <c r="O2903">
        <f>IFERROR(VLOOKUP(A2903,[3]Sheet1!$A:$G,3,FALSE),0)</f>
        <v>1535392</v>
      </c>
      <c r="P2903">
        <f>IFERROR(VLOOKUP(A2903,[3]Sheet1!$A:$G,4,FALSE),0)</f>
        <v>0</v>
      </c>
      <c r="Q2903">
        <f>IFERROR(VLOOKUP(A2903,[3]Sheet1!$A:$G,5,FALSE),0)</f>
        <v>0</v>
      </c>
      <c r="R2903">
        <f>IFERROR(VLOOKUP(A2903,[3]Sheet1!$A:$G,6,FALSE),0)</f>
        <v>0</v>
      </c>
      <c r="S2903">
        <f>IFERROR(VLOOKUP(A2903,[3]Sheet1!$A:$G,7,FALSE),0)</f>
        <v>0</v>
      </c>
      <c r="T2903" t="str">
        <f t="shared" si="271"/>
        <v>Sim</v>
      </c>
      <c r="U2903" t="str">
        <f t="shared" si="272"/>
        <v>Sim</v>
      </c>
      <c r="V2903" t="str">
        <f t="shared" si="273"/>
        <v>Não</v>
      </c>
      <c r="W2903" t="str">
        <f t="shared" si="274"/>
        <v>Não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0</v>
      </c>
      <c r="K2904">
        <f>IFERROR(VLOOKUP(A2904,[2]Sheet1!$A:$I,7,FALSE),0)</f>
        <v>0</v>
      </c>
      <c r="L2904">
        <f>IFERROR(VLOOKUP(A2904,[2]Sheet1!$A:$I,8,FALSE),0)</f>
        <v>0</v>
      </c>
      <c r="M2904">
        <f>IFERROR(VLOOKUP(A2904,[2]Sheet1!$A:$I,9,FALSE),0)</f>
        <v>0</v>
      </c>
      <c r="N2904">
        <f>IFERROR(VLOOKUP(A2904,[3]Sheet1!$A:$G,2,FALSE),0)</f>
        <v>207064</v>
      </c>
      <c r="O2904">
        <f>IFERROR(VLOOKUP(A2904,[3]Sheet1!$A:$G,3,FALSE),0)</f>
        <v>1611409</v>
      </c>
      <c r="P2904">
        <f>IFERROR(VLOOKUP(A2904,[3]Sheet1!$A:$G,4,FALSE),0)</f>
        <v>0</v>
      </c>
      <c r="Q2904">
        <f>IFERROR(VLOOKUP(A2904,[3]Sheet1!$A:$G,5,FALSE),0)</f>
        <v>0</v>
      </c>
      <c r="R2904">
        <f>IFERROR(VLOOKUP(A2904,[3]Sheet1!$A:$G,6,FALSE),0)</f>
        <v>0</v>
      </c>
      <c r="S2904">
        <f>IFERROR(VLOOKUP(A2904,[3]Sheet1!$A:$G,7,FALSE),0)</f>
        <v>0</v>
      </c>
      <c r="T2904" t="str">
        <f t="shared" si="271"/>
        <v>Sim</v>
      </c>
      <c r="U2904" t="str">
        <f t="shared" si="272"/>
        <v>Sim</v>
      </c>
      <c r="V2904" t="str">
        <f t="shared" si="273"/>
        <v>Não</v>
      </c>
      <c r="W2904" t="str">
        <f t="shared" si="274"/>
        <v>Não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0</v>
      </c>
      <c r="K2905">
        <f>IFERROR(VLOOKUP(A2905,[2]Sheet1!$A:$I,7,FALSE),0)</f>
        <v>0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Não</v>
      </c>
      <c r="W2905" t="str">
        <f t="shared" si="274"/>
        <v>Não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23123</v>
      </c>
      <c r="I2907">
        <f>IFERROR(VLOOKUP(A2907,[2]Sheet1!$A:$I,5,FALSE),0)</f>
        <v>212941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Sim</v>
      </c>
      <c r="U2907" t="str">
        <f t="shared" si="272"/>
        <v>Sim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0</v>
      </c>
      <c r="K2908">
        <f>IFERROR(VLOOKUP(A2908,[2]Sheet1!$A:$I,7,FALSE),0)</f>
        <v>0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Não</v>
      </c>
      <c r="W2908" t="str">
        <f t="shared" si="274"/>
        <v>Não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>
        <f>IFERROR(VLOOKUP(A2909,[3]Sheet1!$A:$G,2,FALSE),0)</f>
        <v>177262</v>
      </c>
      <c r="O2909">
        <f>IFERROR(VLOOKUP(A2909,[3]Sheet1!$A:$G,3,FALSE),0)</f>
        <v>341740</v>
      </c>
      <c r="P2909">
        <f>IFERROR(VLOOKUP(A2909,[3]Sheet1!$A:$G,4,FALSE),0)</f>
        <v>0</v>
      </c>
      <c r="Q2909">
        <f>IFERROR(VLOOKUP(A2909,[3]Sheet1!$A:$G,5,FALSE),0)</f>
        <v>0</v>
      </c>
      <c r="R2909">
        <f>IFERROR(VLOOKUP(A2909,[3]Sheet1!$A:$G,6,FALSE),0)</f>
        <v>0</v>
      </c>
      <c r="S2909">
        <f>IFERROR(VLOOKUP(A2909,[3]Sheet1!$A:$G,7,FALSE),0)</f>
        <v>0</v>
      </c>
      <c r="T2909" t="str">
        <f t="shared" si="271"/>
        <v>Sim</v>
      </c>
      <c r="U2909" t="str">
        <f t="shared" si="272"/>
        <v>Sim</v>
      </c>
      <c r="V2909" t="str">
        <f t="shared" si="273"/>
        <v>Não</v>
      </c>
      <c r="W2909" t="str">
        <f t="shared" si="274"/>
        <v>Não</v>
      </c>
      <c r="X2909" t="str">
        <f t="shared" si="275"/>
        <v>Não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2790</v>
      </c>
      <c r="F2910">
        <f>IFERROR(VLOOKUP(A2910,[1]Monitoramento_Base_somente_disp!$A:$J,9,FALSE),0)</f>
        <v>0</v>
      </c>
      <c r="G2910">
        <f>IFERROR(VLOOKUP(A2910,[1]Monitoramento_Base_somente_disp!$A:$J,10,FALSE),0)</f>
        <v>0</v>
      </c>
      <c r="H2910">
        <f>IFERROR(VLOOKUP(A2910,[2]Sheet1!$A:$I,4,FALSE),0)</f>
        <v>189275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0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Sim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Não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7289100</v>
      </c>
      <c r="F2911">
        <f>IFERROR(VLOOKUP(A2911,[1]Monitoramento_Base_somente_disp!$A:$J,9,FALSE),0)</f>
        <v>0</v>
      </c>
      <c r="G2911">
        <f>IFERROR(VLOOKUP(A2911,[1]Monitoramento_Base_somente_disp!$A:$J,10,FALSE),0)</f>
        <v>0</v>
      </c>
      <c r="H2911">
        <f>IFERROR(VLOOKUP(A2911,[2]Sheet1!$A:$I,4,FALSE),0)</f>
        <v>48633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0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Sim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Não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>
        <f>IFERROR(VLOOKUP(A2912,[3]Sheet1!$A:$G,2,FALSE),0)</f>
        <v>115407</v>
      </c>
      <c r="O2912">
        <f>IFERROR(VLOOKUP(A2912,[3]Sheet1!$A:$G,3,FALSE),0)</f>
        <v>671383</v>
      </c>
      <c r="P2912">
        <f>IFERROR(VLOOKUP(A2912,[3]Sheet1!$A:$G,4,FALSE),0)</f>
        <v>0</v>
      </c>
      <c r="Q2912">
        <f>IFERROR(VLOOKUP(A2912,[3]Sheet1!$A:$G,5,FALSE),0)</f>
        <v>0</v>
      </c>
      <c r="R2912">
        <f>IFERROR(VLOOKUP(A2912,[3]Sheet1!$A:$G,6,FALSE),0)</f>
        <v>0</v>
      </c>
      <c r="S2912">
        <f>IFERROR(VLOOKUP(A2912,[3]Sheet1!$A:$G,7,FALSE),0)</f>
        <v>0</v>
      </c>
      <c r="T2912" t="str">
        <f t="shared" si="271"/>
        <v>Sim</v>
      </c>
      <c r="U2912" t="str">
        <f t="shared" si="272"/>
        <v>Sim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>
        <f>IFERROR(VLOOKUP(A2913,[3]Sheet1!$A:$G,2,FALSE),0)</f>
        <v>211778</v>
      </c>
      <c r="O2913">
        <f>IFERROR(VLOOKUP(A2913,[3]Sheet1!$A:$G,3,FALSE),0)</f>
        <v>1043313</v>
      </c>
      <c r="P2913">
        <f>IFERROR(VLOOKUP(A2913,[3]Sheet1!$A:$G,4,FALSE),0)</f>
        <v>0</v>
      </c>
      <c r="Q2913">
        <f>IFERROR(VLOOKUP(A2913,[3]Sheet1!$A:$G,5,FALSE),0)</f>
        <v>0</v>
      </c>
      <c r="R2913">
        <f>IFERROR(VLOOKUP(A2913,[3]Sheet1!$A:$G,6,FALSE),0)</f>
        <v>0</v>
      </c>
      <c r="S2913">
        <f>IFERROR(VLOOKUP(A2913,[3]Sheet1!$A:$G,7,FALSE),0)</f>
        <v>0</v>
      </c>
      <c r="T2913" t="str">
        <f t="shared" si="271"/>
        <v>Sim</v>
      </c>
      <c r="U2913" t="str">
        <f t="shared" si="272"/>
        <v>Sim</v>
      </c>
      <c r="V2913" t="str">
        <f t="shared" si="273"/>
        <v>Não</v>
      </c>
      <c r="W2913" t="str">
        <f t="shared" si="274"/>
        <v>Não</v>
      </c>
      <c r="X2913" t="str">
        <f t="shared" si="275"/>
        <v>Não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4777</v>
      </c>
      <c r="E2914">
        <f>IFERROR(VLOOKUP(A2914,[1]Monitoramento_Base_somente_disp!$A:$J,8,FALSE),0)</f>
        <v>5903901</v>
      </c>
      <c r="F2914">
        <f>IFERROR(VLOOKUP(A2914,[1]Monitoramento_Base_somente_disp!$A:$J,9,FALSE),0)</f>
        <v>0</v>
      </c>
      <c r="G2914">
        <f>IFERROR(VLOOKUP(A2914,[1]Monitoramento_Base_somente_disp!$A:$J,10,FALSE),0)</f>
        <v>0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Não</v>
      </c>
      <c r="Y2914" t="str">
        <f t="shared" si="276"/>
        <v>Não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4295535</v>
      </c>
      <c r="F2915">
        <f>IFERROR(VLOOKUP(A2915,[1]Monitoramento_Base_somente_disp!$A:$J,9,FALSE),0)</f>
        <v>0</v>
      </c>
      <c r="G2915">
        <f>IFERROR(VLOOKUP(A2915,[1]Monitoramento_Base_somente_disp!$A:$J,10,FALSE),0)</f>
        <v>0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0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Não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157635</v>
      </c>
      <c r="F2916">
        <f>IFERROR(VLOOKUP(A2916,[1]Monitoramento_Base_somente_disp!$A:$J,9,FALSE),0)</f>
        <v>0</v>
      </c>
      <c r="G2916">
        <f>IFERROR(VLOOKUP(A2916,[1]Monitoramento_Base_somente_disp!$A:$J,10,FALSE),0)</f>
        <v>0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Não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3693870</v>
      </c>
      <c r="F2917">
        <f>IFERROR(VLOOKUP(A2917,[1]Monitoramento_Base_somente_disp!$A:$J,9,FALSE),0)</f>
        <v>0</v>
      </c>
      <c r="G2917">
        <f>IFERROR(VLOOKUP(A2917,[1]Monitoramento_Base_somente_disp!$A:$J,10,FALSE),0)</f>
        <v>0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>
        <f>IFERROR(VLOOKUP(A2917,[3]Sheet1!$A:$G,2,FALSE),0)</f>
        <v>100382</v>
      </c>
      <c r="O2917">
        <f>IFERROR(VLOOKUP(A2917,[3]Sheet1!$A:$G,3,FALSE),0)</f>
        <v>2967212</v>
      </c>
      <c r="P2917">
        <f>IFERROR(VLOOKUP(A2917,[3]Sheet1!$A:$G,4,FALSE),0)</f>
        <v>0</v>
      </c>
      <c r="Q2917">
        <f>IFERROR(VLOOKUP(A2917,[3]Sheet1!$A:$G,5,FALSE),0)</f>
        <v>0</v>
      </c>
      <c r="R2917">
        <f>IFERROR(VLOOKUP(A2917,[3]Sheet1!$A:$G,6,FALSE),0)</f>
        <v>0</v>
      </c>
      <c r="S2917">
        <f>IFERROR(VLOOKUP(A2917,[3]Sheet1!$A:$G,7,FALSE),0)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Não</v>
      </c>
      <c r="W2917" t="str">
        <f t="shared" si="274"/>
        <v>Sim</v>
      </c>
      <c r="X2917" t="str">
        <f t="shared" si="275"/>
        <v>Não</v>
      </c>
      <c r="Y2917" t="str">
        <f t="shared" si="276"/>
        <v>Não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>
        <f>IFERROR(VLOOKUP(A2919,[3]Sheet1!$A:$G,2,FALSE),0)</f>
        <v>118662</v>
      </c>
      <c r="O2919">
        <f>IFERROR(VLOOKUP(A2919,[3]Sheet1!$A:$G,3,FALSE),0)</f>
        <v>375826</v>
      </c>
      <c r="P2919">
        <f>IFERROR(VLOOKUP(A2919,[3]Sheet1!$A:$G,4,FALSE),0)</f>
        <v>0</v>
      </c>
      <c r="Q2919">
        <f>IFERROR(VLOOKUP(A2919,[3]Sheet1!$A:$G,5,FALSE),0)</f>
        <v>0</v>
      </c>
      <c r="R2919">
        <f>IFERROR(VLOOKUP(A2919,[3]Sheet1!$A:$G,6,FALSE),0)</f>
        <v>0</v>
      </c>
      <c r="S2919">
        <f>IFERROR(VLOOKUP(A2919,[3]Sheet1!$A:$G,7,FALSE),0)</f>
        <v>0</v>
      </c>
      <c r="T2919" t="str">
        <f t="shared" si="271"/>
        <v>Sim</v>
      </c>
      <c r="U2919" t="str">
        <f t="shared" si="272"/>
        <v>Sim</v>
      </c>
      <c r="V2919" t="str">
        <f t="shared" si="273"/>
        <v>Não</v>
      </c>
      <c r="W2919" t="str">
        <f t="shared" si="274"/>
        <v>Não</v>
      </c>
      <c r="X2919" t="str">
        <f t="shared" si="275"/>
        <v>Não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>
        <f>IFERROR(VLOOKUP(A2920,[3]Sheet1!$A:$G,2,FALSE),0)</f>
        <v>200595</v>
      </c>
      <c r="O2920">
        <f>IFERROR(VLOOKUP(A2920,[3]Sheet1!$A:$G,3,FALSE),0)</f>
        <v>660683</v>
      </c>
      <c r="P2920">
        <f>IFERROR(VLOOKUP(A2920,[3]Sheet1!$A:$G,4,FALSE),0)</f>
        <v>0</v>
      </c>
      <c r="Q2920">
        <f>IFERROR(VLOOKUP(A2920,[3]Sheet1!$A:$G,5,FALSE),0)</f>
        <v>0</v>
      </c>
      <c r="R2920">
        <f>IFERROR(VLOOKUP(A2920,[3]Sheet1!$A:$G,6,FALSE),0)</f>
        <v>0</v>
      </c>
      <c r="S2920">
        <f>IFERROR(VLOOKUP(A2920,[3]Sheet1!$A:$G,7,FALSE),0)</f>
        <v>0</v>
      </c>
      <c r="T2920" t="str">
        <f t="shared" si="271"/>
        <v>Sim</v>
      </c>
      <c r="U2920" t="str">
        <f t="shared" si="272"/>
        <v>Sim</v>
      </c>
      <c r="V2920" t="str">
        <f t="shared" si="273"/>
        <v>Não</v>
      </c>
      <c r="W2920" t="str">
        <f t="shared" si="274"/>
        <v>Não</v>
      </c>
      <c r="X2920" t="str">
        <f t="shared" si="275"/>
        <v>Não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0</v>
      </c>
      <c r="K2921">
        <f>IFERROR(VLOOKUP(A2921,[2]Sheet1!$A:$I,7,FALSE),0)</f>
        <v>0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Não</v>
      </c>
      <c r="W2921" t="str">
        <f t="shared" si="274"/>
        <v>Não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>
        <f>IFERROR(VLOOKUP(A2922,[3]Sheet1!$A:$G,2,FALSE),0)</f>
        <v>763479</v>
      </c>
      <c r="O2922">
        <f>IFERROR(VLOOKUP(A2922,[3]Sheet1!$A:$G,3,FALSE),0)</f>
        <v>4640135</v>
      </c>
      <c r="P2922">
        <f>IFERROR(VLOOKUP(A2922,[3]Sheet1!$A:$G,4,FALSE),0)</f>
        <v>0</v>
      </c>
      <c r="Q2922">
        <f>IFERROR(VLOOKUP(A2922,[3]Sheet1!$A:$G,5,FALSE),0)</f>
        <v>0</v>
      </c>
      <c r="R2922">
        <f>IFERROR(VLOOKUP(A2922,[3]Sheet1!$A:$G,6,FALSE),0)</f>
        <v>0</v>
      </c>
      <c r="S2922">
        <f>IFERROR(VLOOKUP(A2922,[3]Sheet1!$A:$G,7,FALSE),0)</f>
        <v>0</v>
      </c>
      <c r="T2922" t="str">
        <f t="shared" si="271"/>
        <v>Sim</v>
      </c>
      <c r="U2922" t="str">
        <f t="shared" si="272"/>
        <v>Sim</v>
      </c>
      <c r="V2922" t="str">
        <f t="shared" si="273"/>
        <v>Não</v>
      </c>
      <c r="W2922" t="str">
        <f t="shared" si="274"/>
        <v>Não</v>
      </c>
      <c r="X2922" t="str">
        <f t="shared" si="275"/>
        <v>Não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>
        <f>IFERROR(VLOOKUP(A2924,[3]Sheet1!$A:$G,2,FALSE),0)</f>
        <v>199730</v>
      </c>
      <c r="O2924">
        <f>IFERROR(VLOOKUP(A2924,[3]Sheet1!$A:$G,3,FALSE),0)</f>
        <v>1671962</v>
      </c>
      <c r="P2924">
        <f>IFERROR(VLOOKUP(A2924,[3]Sheet1!$A:$G,4,FALSE),0)</f>
        <v>0</v>
      </c>
      <c r="Q2924">
        <f>IFERROR(VLOOKUP(A2924,[3]Sheet1!$A:$G,5,FALSE),0)</f>
        <v>0</v>
      </c>
      <c r="R2924">
        <f>IFERROR(VLOOKUP(A2924,[3]Sheet1!$A:$G,6,FALSE),0)</f>
        <v>0</v>
      </c>
      <c r="S2924">
        <f>IFERROR(VLOOKUP(A2924,[3]Sheet1!$A:$G,7,FALSE),0)</f>
        <v>0</v>
      </c>
      <c r="T2924" t="str">
        <f t="shared" si="271"/>
        <v>Sim</v>
      </c>
      <c r="U2924" t="str">
        <f t="shared" si="272"/>
        <v>Sim</v>
      </c>
      <c r="V2924" t="str">
        <f t="shared" si="273"/>
        <v>Não</v>
      </c>
      <c r="W2924" t="str">
        <f t="shared" si="274"/>
        <v>Não</v>
      </c>
      <c r="X2924" t="str">
        <f t="shared" si="275"/>
        <v>Não</v>
      </c>
      <c r="Y2924" t="str">
        <f t="shared" si="276"/>
        <v>Não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>
        <f>IFERROR(VLOOKUP(A2926,[3]Sheet1!$A:$G,2,FALSE),0)</f>
        <v>4250</v>
      </c>
      <c r="O2926">
        <f>IFERROR(VLOOKUP(A2926,[3]Sheet1!$A:$G,3,FALSE),0)</f>
        <v>40359</v>
      </c>
      <c r="P2926">
        <f>IFERROR(VLOOKUP(A2926,[3]Sheet1!$A:$G,4,FALSE),0)</f>
        <v>0</v>
      </c>
      <c r="Q2926">
        <f>IFERROR(VLOOKUP(A2926,[3]Sheet1!$A:$G,5,FALSE),0)</f>
        <v>0</v>
      </c>
      <c r="R2926">
        <f>IFERROR(VLOOKUP(A2926,[3]Sheet1!$A:$G,6,FALSE),0)</f>
        <v>0</v>
      </c>
      <c r="S2926">
        <f>IFERROR(VLOOKUP(A2926,[3]Sheet1!$A:$G,7,FALSE),0)</f>
        <v>0</v>
      </c>
      <c r="T2926" t="str">
        <f t="shared" si="271"/>
        <v>Sim</v>
      </c>
      <c r="U2926" t="str">
        <f t="shared" si="272"/>
        <v>Sim</v>
      </c>
      <c r="V2926" t="str">
        <f t="shared" si="273"/>
        <v>Não</v>
      </c>
      <c r="W2926" t="str">
        <f t="shared" si="274"/>
        <v>Não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54086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Sim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71196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36308</v>
      </c>
      <c r="E2928">
        <f>IFERROR(VLOOKUP(A2928,[1]Monitoramento_Base_somente_disp!$A:$J,8,FALSE),0)</f>
        <v>9617365</v>
      </c>
      <c r="F2928">
        <f>IFERROR(VLOOKUP(A2928,[1]Monitoramento_Base_somente_disp!$A:$J,9,FALSE),0)</f>
        <v>0</v>
      </c>
      <c r="G2928">
        <f>IFERROR(VLOOKUP(A2928,[1]Monitoramento_Base_somente_disp!$A:$J,10,FALSE),0)</f>
        <v>0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Não</v>
      </c>
      <c r="Y2928" t="str">
        <f t="shared" si="276"/>
        <v>Não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9964125</v>
      </c>
      <c r="F2929">
        <f>IFERROR(VLOOKUP(A2929,[1]Monitoramento_Base_somente_disp!$A:$J,9,FALSE),0)</f>
        <v>0</v>
      </c>
      <c r="G2929">
        <f>IFERROR(VLOOKUP(A2929,[1]Monitoramento_Base_somente_disp!$A:$J,10,FALSE),0)</f>
        <v>0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Não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0</v>
      </c>
      <c r="K2930">
        <f>IFERROR(VLOOKUP(A2930,[2]Sheet1!$A:$I,7,FALSE),0)</f>
        <v>0</v>
      </c>
      <c r="L2930">
        <f>IFERROR(VLOOKUP(A2930,[2]Sheet1!$A:$I,8,FALSE),0)</f>
        <v>0</v>
      </c>
      <c r="M2930">
        <f>IFERROR(VLOOKUP(A2930,[2]Sheet1!$A:$I,9,FALSE),0)</f>
        <v>0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Não</v>
      </c>
      <c r="W2930" t="str">
        <f t="shared" si="274"/>
        <v>Não</v>
      </c>
      <c r="X2930" t="str">
        <f t="shared" si="275"/>
        <v>Não</v>
      </c>
      <c r="Y2930" t="str">
        <f t="shared" si="276"/>
        <v>Não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388</v>
      </c>
      <c r="E2931">
        <f>IFERROR(VLOOKUP(A2931,[1]Monitoramento_Base_somente_disp!$A:$J,8,FALSE),0)</f>
        <v>10262137</v>
      </c>
      <c r="F2931">
        <f>IFERROR(VLOOKUP(A2931,[1]Monitoramento_Base_somente_disp!$A:$J,9,FALSE),0)</f>
        <v>0</v>
      </c>
      <c r="G2931">
        <f>IFERROR(VLOOKUP(A2931,[1]Monitoramento_Base_somente_disp!$A:$J,10,FALSE),0)</f>
        <v>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>
        <f>IFERROR(VLOOKUP(A2931,[3]Sheet1!$A:$G,2,FALSE),0)</f>
        <v>56125</v>
      </c>
      <c r="O2931">
        <f>IFERROR(VLOOKUP(A2931,[3]Sheet1!$A:$G,3,FALSE),0)</f>
        <v>390299</v>
      </c>
      <c r="P2931">
        <f>IFERROR(VLOOKUP(A2931,[3]Sheet1!$A:$G,4,FALSE),0)</f>
        <v>0</v>
      </c>
      <c r="Q2931">
        <f>IFERROR(VLOOKUP(A2931,[3]Sheet1!$A:$G,5,FALSE),0)</f>
        <v>0</v>
      </c>
      <c r="R2931">
        <f>IFERROR(VLOOKUP(A2931,[3]Sheet1!$A:$G,6,FALSE),0)</f>
        <v>0</v>
      </c>
      <c r="S2931">
        <f>IFERROR(VLOOKUP(A2931,[3]Sheet1!$A:$G,7,FALSE),0)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Sim</v>
      </c>
      <c r="W2931" t="str">
        <f t="shared" si="274"/>
        <v>Sim</v>
      </c>
      <c r="X2931" t="str">
        <f t="shared" si="275"/>
        <v>Não</v>
      </c>
      <c r="Y2931" t="str">
        <f t="shared" si="276"/>
        <v>Não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21295230</v>
      </c>
      <c r="F2932">
        <f>IFERROR(VLOOKUP(A2932,[1]Monitoramento_Base_somente_disp!$A:$J,9,FALSE),0)</f>
        <v>0</v>
      </c>
      <c r="G2932">
        <f>IFERROR(VLOOKUP(A2932,[1]Monitoramento_Base_somente_disp!$A:$J,10,FALSE),0)</f>
        <v>0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>
        <f>IFERROR(VLOOKUP(A2932,[3]Sheet1!$A:$G,2,FALSE),0)</f>
        <v>205972</v>
      </c>
      <c r="O2932">
        <f>IFERROR(VLOOKUP(A2932,[3]Sheet1!$A:$G,3,FALSE),0)</f>
        <v>303506</v>
      </c>
      <c r="P2932">
        <f>IFERROR(VLOOKUP(A2932,[3]Sheet1!$A:$G,4,FALSE),0)</f>
        <v>0</v>
      </c>
      <c r="Q2932">
        <f>IFERROR(VLOOKUP(A2932,[3]Sheet1!$A:$G,5,FALSE),0)</f>
        <v>0</v>
      </c>
      <c r="R2932">
        <f>IFERROR(VLOOKUP(A2932,[3]Sheet1!$A:$G,6,FALSE),0)</f>
        <v>0</v>
      </c>
      <c r="S2932">
        <f>IFERROR(VLOOKUP(A2932,[3]Sheet1!$A:$G,7,FALSE),0)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Não</v>
      </c>
      <c r="W2932" t="str">
        <f t="shared" si="274"/>
        <v>Sim</v>
      </c>
      <c r="X2932" t="str">
        <f t="shared" si="275"/>
        <v>Não</v>
      </c>
      <c r="Y2932" t="str">
        <f t="shared" si="276"/>
        <v>Não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49564</v>
      </c>
      <c r="I2933">
        <f>IFERROR(VLOOKUP(A2933,[2]Sheet1!$A:$I,5,FALSE),0)</f>
        <v>425431</v>
      </c>
      <c r="J2933">
        <f>IFERROR(VLOOKUP(A2933,[2]Sheet1!$A:$I,6,FALSE),0)</f>
        <v>0</v>
      </c>
      <c r="K2933">
        <f>IFERROR(VLOOKUP(A2933,[2]Sheet1!$A:$I,7,FALSE),0)</f>
        <v>0</v>
      </c>
      <c r="L2933">
        <f>IFERROR(VLOOKUP(A2933,[2]Sheet1!$A:$I,8,FALSE),0)</f>
        <v>0</v>
      </c>
      <c r="M2933">
        <f>IFERROR(VLOOKUP(A2933,[2]Sheet1!$A:$I,9,FALSE),0)</f>
        <v>0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Não</v>
      </c>
      <c r="W2933" t="str">
        <f t="shared" si="274"/>
        <v>Não</v>
      </c>
      <c r="X2933" t="str">
        <f t="shared" si="275"/>
        <v>Não</v>
      </c>
      <c r="Y2933" t="str">
        <f t="shared" si="276"/>
        <v>Não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0</v>
      </c>
      <c r="K2934">
        <f>IFERROR(VLOOKUP(A2934,[2]Sheet1!$A:$I,7,FALSE),0)</f>
        <v>0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Não</v>
      </c>
      <c r="W2934" t="str">
        <f t="shared" si="274"/>
        <v>Não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94726</v>
      </c>
      <c r="I2935">
        <f>IFERROR(VLOOKUP(A2935,[2]Sheet1!$A:$I,5,FALSE),0)</f>
        <v>369711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Sim</v>
      </c>
      <c r="U2935" t="str">
        <f t="shared" si="272"/>
        <v>Sim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128493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0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Não</v>
      </c>
      <c r="W2936" t="str">
        <f t="shared" si="274"/>
        <v>Não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>
        <f>IFERROR(VLOOKUP(A2937,[3]Sheet1!$A:$G,2,FALSE),0)</f>
        <v>456690</v>
      </c>
      <c r="O2937">
        <f>IFERROR(VLOOKUP(A2937,[3]Sheet1!$A:$G,3,FALSE),0)</f>
        <v>1499610</v>
      </c>
      <c r="P2937">
        <f>IFERROR(VLOOKUP(A2937,[3]Sheet1!$A:$G,4,FALSE),0)</f>
        <v>0</v>
      </c>
      <c r="Q2937">
        <f>IFERROR(VLOOKUP(A2937,[3]Sheet1!$A:$G,5,FALSE),0)</f>
        <v>0</v>
      </c>
      <c r="R2937">
        <f>IFERROR(VLOOKUP(A2937,[3]Sheet1!$A:$G,6,FALSE),0)</f>
        <v>0</v>
      </c>
      <c r="S2937">
        <f>IFERROR(VLOOKUP(A2937,[3]Sheet1!$A:$G,7,FALSE),0)</f>
        <v>0</v>
      </c>
      <c r="T2937" t="str">
        <f t="shared" si="271"/>
        <v>Sim</v>
      </c>
      <c r="U2937" t="str">
        <f t="shared" si="272"/>
        <v>Sim</v>
      </c>
      <c r="V2937" t="str">
        <f t="shared" si="273"/>
        <v>Não</v>
      </c>
      <c r="W2937" t="str">
        <f t="shared" si="274"/>
        <v>Não</v>
      </c>
      <c r="X2937" t="str">
        <f t="shared" si="275"/>
        <v>Não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5392965</v>
      </c>
      <c r="F2940">
        <f>IFERROR(VLOOKUP(A2940,[1]Monitoramento_Base_somente_disp!$A:$J,9,FALSE),0)</f>
        <v>0</v>
      </c>
      <c r="G2940">
        <f>IFERROR(VLOOKUP(A2940,[1]Monitoramento_Base_somente_disp!$A:$J,10,FALSE),0)</f>
        <v>0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Não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248773</v>
      </c>
      <c r="I2941">
        <f>IFERROR(VLOOKUP(A2941,[2]Sheet1!$A:$I,5,FALSE),0)</f>
        <v>820353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Sim</v>
      </c>
      <c r="U2941" t="str">
        <f t="shared" si="272"/>
        <v>Sim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0</v>
      </c>
      <c r="K2943">
        <f>IFERROR(VLOOKUP(A2943,[2]Sheet1!$A:$I,7,FALSE),0)</f>
        <v>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Não</v>
      </c>
      <c r="W2943" t="str">
        <f t="shared" si="274"/>
        <v>Não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0</v>
      </c>
      <c r="K2944">
        <f>IFERROR(VLOOKUP(A2944,[2]Sheet1!$A:$I,7,FALSE),0)</f>
        <v>0</v>
      </c>
      <c r="L2944">
        <f>IFERROR(VLOOKUP(A2944,[2]Sheet1!$A:$I,8,FALSE),0)</f>
        <v>0</v>
      </c>
      <c r="M2944">
        <f>IFERROR(VLOOKUP(A2944,[2]Sheet1!$A:$I,9,FALSE),0)</f>
        <v>0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Não</v>
      </c>
      <c r="W2944" t="str">
        <f t="shared" si="274"/>
        <v>Não</v>
      </c>
      <c r="X2944" t="str">
        <f t="shared" si="275"/>
        <v>Não</v>
      </c>
      <c r="Y2944" t="str">
        <f t="shared" si="276"/>
        <v>Não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0</v>
      </c>
      <c r="L2945">
        <f>IFERROR(VLOOKUP(A2945,[2]Sheet1!$A:$I,8,FALSE),0)</f>
        <v>0</v>
      </c>
      <c r="M2945">
        <f>IFERROR(VLOOKUP(A2945,[2]Sheet1!$A:$I,9,FALSE),0)</f>
        <v>0</v>
      </c>
      <c r="N2945">
        <f>IFERROR(VLOOKUP(A2945,[3]Sheet1!$A:$G,2,FALSE),0)</f>
        <v>0</v>
      </c>
      <c r="O2945">
        <f>IFERROR(VLOOKUP(A2945,[3]Sheet1!$A:$G,3,FALSE),0)</f>
        <v>0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0</v>
      </c>
      <c r="S2945">
        <f>IFERROR(VLOOKUP(A2945,[3]Sheet1!$A:$G,7,FALSE),0)</f>
        <v>0</v>
      </c>
      <c r="T2945" t="str">
        <f t="shared" si="271"/>
        <v>Sim</v>
      </c>
      <c r="U2945" t="str">
        <f t="shared" si="272"/>
        <v>Sim</v>
      </c>
      <c r="V2945" t="str">
        <f t="shared" si="273"/>
        <v>Não</v>
      </c>
      <c r="W2945" t="str">
        <f t="shared" si="274"/>
        <v>Não</v>
      </c>
      <c r="X2945" t="str">
        <f t="shared" si="275"/>
        <v>Não</v>
      </c>
      <c r="Y2945" t="str">
        <f t="shared" si="276"/>
        <v>Não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0</v>
      </c>
      <c r="K2946">
        <f>IFERROR(VLOOKUP(A2946,[2]Sheet1!$A:$I,7,FALSE),0)</f>
        <v>0</v>
      </c>
      <c r="L2946">
        <f>IFERROR(VLOOKUP(A2946,[2]Sheet1!$A:$I,8,FALSE),0)</f>
        <v>0</v>
      </c>
      <c r="M2946">
        <f>IFERROR(VLOOKUP(A2946,[2]Sheet1!$A:$I,9,FALSE),0)</f>
        <v>0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Não</v>
      </c>
      <c r="W2946" t="str">
        <f t="shared" si="274"/>
        <v>Não</v>
      </c>
      <c r="X2946" t="str">
        <f t="shared" si="275"/>
        <v>Não</v>
      </c>
      <c r="Y2946" t="str">
        <f t="shared" si="276"/>
        <v>Não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0</v>
      </c>
      <c r="K2948">
        <f>IFERROR(VLOOKUP(A2948,[2]Sheet1!$A:$I,7,FALSE),0)</f>
        <v>0</v>
      </c>
      <c r="L2948">
        <f>IFERROR(VLOOKUP(A2948,[2]Sheet1!$A:$I,8,FALSE),0)</f>
        <v>0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Não</v>
      </c>
      <c r="W2948" t="str">
        <f t="shared" si="274"/>
        <v>Não</v>
      </c>
      <c r="X2948" t="str">
        <f t="shared" si="275"/>
        <v>Não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>
        <f>IFERROR(VLOOKUP(A2949,[3]Sheet1!$A:$G,2,FALSE),0)</f>
        <v>67552</v>
      </c>
      <c r="O2949">
        <f>IFERROR(VLOOKUP(A2949,[3]Sheet1!$A:$G,3,FALSE),0)</f>
        <v>290651</v>
      </c>
      <c r="P2949">
        <f>IFERROR(VLOOKUP(A2949,[3]Sheet1!$A:$G,4,FALSE),0)</f>
        <v>0</v>
      </c>
      <c r="Q2949">
        <f>IFERROR(VLOOKUP(A2949,[3]Sheet1!$A:$G,5,FALSE),0)</f>
        <v>0</v>
      </c>
      <c r="R2949">
        <f>IFERROR(VLOOKUP(A2949,[3]Sheet1!$A:$G,6,FALSE),0)</f>
        <v>0</v>
      </c>
      <c r="S2949">
        <f>IFERROR(VLOOKUP(A2949,[3]Sheet1!$A:$G,7,FALSE),0)</f>
        <v>0</v>
      </c>
      <c r="T2949" t="str">
        <f t="shared" si="271"/>
        <v>Sim</v>
      </c>
      <c r="U2949" t="str">
        <f t="shared" si="272"/>
        <v>Sim</v>
      </c>
      <c r="V2949" t="str">
        <f t="shared" si="273"/>
        <v>Não</v>
      </c>
      <c r="W2949" t="str">
        <f t="shared" si="274"/>
        <v>Não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124394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0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Sim</v>
      </c>
      <c r="U2951" t="str">
        <f t="shared" si="278"/>
        <v>Sim</v>
      </c>
      <c r="V2951" t="str">
        <f t="shared" si="279"/>
        <v>Não</v>
      </c>
      <c r="W2951" t="str">
        <f t="shared" si="280"/>
        <v>Não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0</v>
      </c>
      <c r="K2952">
        <f>IFERROR(VLOOKUP(A2952,[2]Sheet1!$A:$I,7,FALSE),0)</f>
        <v>0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Não</v>
      </c>
      <c r="W2952" t="str">
        <f t="shared" si="280"/>
        <v>Não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>
        <f>IFERROR(VLOOKUP(A2953,[3]Sheet1!$A:$G,2,FALSE),0)</f>
        <v>109664</v>
      </c>
      <c r="O2953">
        <f>IFERROR(VLOOKUP(A2953,[3]Sheet1!$A:$G,3,FALSE),0)</f>
        <v>0</v>
      </c>
      <c r="P2953">
        <f>IFERROR(VLOOKUP(A2953,[3]Sheet1!$A:$G,4,FALSE),0)</f>
        <v>0</v>
      </c>
      <c r="Q2953">
        <f>IFERROR(VLOOKUP(A2953,[3]Sheet1!$A:$G,5,FALSE),0)</f>
        <v>0</v>
      </c>
      <c r="R2953">
        <f>IFERROR(VLOOKUP(A2953,[3]Sheet1!$A:$G,6,FALSE),0)</f>
        <v>0</v>
      </c>
      <c r="S2953">
        <f>IFERROR(VLOOKUP(A2953,[3]Sheet1!$A:$G,7,FALSE),0)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Não</v>
      </c>
      <c r="W2953" t="str">
        <f t="shared" si="280"/>
        <v>Não</v>
      </c>
      <c r="X2953" t="str">
        <f t="shared" si="281"/>
        <v>Não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6925335</v>
      </c>
      <c r="F2954">
        <f>IFERROR(VLOOKUP(A2954,[1]Monitoramento_Base_somente_disp!$A:$J,9,FALSE),0)</f>
        <v>0</v>
      </c>
      <c r="G2954">
        <f>IFERROR(VLOOKUP(A2954,[1]Monitoramento_Base_somente_disp!$A:$J,10,FALSE),0)</f>
        <v>0</v>
      </c>
      <c r="H2954">
        <f>IFERROR(VLOOKUP(A2954,[2]Sheet1!$A:$I,4,FALSE),0)</f>
        <v>101843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0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Sim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Não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>
        <f>IFERROR(VLOOKUP(A2955,[3]Sheet1!$A:$G,2,FALSE),0)</f>
        <v>178620</v>
      </c>
      <c r="O2955">
        <f>IFERROR(VLOOKUP(A2955,[3]Sheet1!$A:$G,3,FALSE),0)</f>
        <v>719862</v>
      </c>
      <c r="P2955">
        <f>IFERROR(VLOOKUP(A2955,[3]Sheet1!$A:$G,4,FALSE),0)</f>
        <v>0</v>
      </c>
      <c r="Q2955">
        <f>IFERROR(VLOOKUP(A2955,[3]Sheet1!$A:$G,5,FALSE),0)</f>
        <v>0</v>
      </c>
      <c r="R2955">
        <f>IFERROR(VLOOKUP(A2955,[3]Sheet1!$A:$G,6,FALSE),0)</f>
        <v>0</v>
      </c>
      <c r="S2955">
        <f>IFERROR(VLOOKUP(A2955,[3]Sheet1!$A:$G,7,FALSE),0)</f>
        <v>0</v>
      </c>
      <c r="T2955" t="str">
        <f t="shared" si="277"/>
        <v>Sim</v>
      </c>
      <c r="U2955" t="str">
        <f t="shared" si="278"/>
        <v>Sim</v>
      </c>
      <c r="V2955" t="str">
        <f t="shared" si="279"/>
        <v>Não</v>
      </c>
      <c r="W2955" t="str">
        <f t="shared" si="280"/>
        <v>Não</v>
      </c>
      <c r="X2955" t="str">
        <f t="shared" si="281"/>
        <v>Não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60350</v>
      </c>
      <c r="I2956">
        <f>IFERROR(VLOOKUP(A2956,[2]Sheet1!$A:$I,5,FALSE),0)</f>
        <v>336933</v>
      </c>
      <c r="J2956">
        <f>IFERROR(VLOOKUP(A2956,[2]Sheet1!$A:$I,6,FALSE),0)</f>
        <v>0</v>
      </c>
      <c r="K2956">
        <f>IFERROR(VLOOKUP(A2956,[2]Sheet1!$A:$I,7,FALSE),0)</f>
        <v>0</v>
      </c>
      <c r="L2956">
        <f>IFERROR(VLOOKUP(A2956,[2]Sheet1!$A:$I,8,FALSE),0)</f>
        <v>0</v>
      </c>
      <c r="M2956">
        <f>IFERROR(VLOOKUP(A2956,[2]Sheet1!$A:$I,9,FALSE),0)</f>
        <v>0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Não</v>
      </c>
      <c r="W2956" t="str">
        <f t="shared" si="280"/>
        <v>Não</v>
      </c>
      <c r="X2956" t="str">
        <f t="shared" si="281"/>
        <v>Não</v>
      </c>
      <c r="Y2956" t="str">
        <f t="shared" si="282"/>
        <v>Não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0</v>
      </c>
      <c r="K2957">
        <f>IFERROR(VLOOKUP(A2957,[2]Sheet1!$A:$I,7,FALSE),0)</f>
        <v>0</v>
      </c>
      <c r="L2957">
        <f>IFERROR(VLOOKUP(A2957,[2]Sheet1!$A:$I,8,FALSE),0)</f>
        <v>0</v>
      </c>
      <c r="M2957">
        <f>IFERROR(VLOOKUP(A2957,[2]Sheet1!$A:$I,9,FALSE),0)</f>
        <v>0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Não</v>
      </c>
      <c r="W2957" t="str">
        <f t="shared" si="280"/>
        <v>Não</v>
      </c>
      <c r="X2957" t="str">
        <f t="shared" si="281"/>
        <v>Não</v>
      </c>
      <c r="Y2957" t="str">
        <f t="shared" si="282"/>
        <v>Não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51704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0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Sim</v>
      </c>
      <c r="U2958" t="str">
        <f t="shared" si="278"/>
        <v>Sim</v>
      </c>
      <c r="V2958" t="str">
        <f t="shared" si="279"/>
        <v>Não</v>
      </c>
      <c r="W2958" t="str">
        <f t="shared" si="280"/>
        <v>Não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2360565</v>
      </c>
      <c r="F2959">
        <f>IFERROR(VLOOKUP(A2959,[1]Monitoramento_Base_somente_disp!$A:$J,9,FALSE),0)</f>
        <v>0</v>
      </c>
      <c r="G2959">
        <f>IFERROR(VLOOKUP(A2959,[1]Monitoramento_Base_somente_disp!$A:$J,10,FALSE),0)</f>
        <v>0</v>
      </c>
      <c r="H2959">
        <f>IFERROR(VLOOKUP(A2959,[2]Sheet1!$A:$I,4,FALSE),0)</f>
        <v>45001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0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Não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3146058</v>
      </c>
      <c r="J2960">
        <f>IFERROR(VLOOKUP(A2960,[2]Sheet1!$A:$I,6,FALSE),0)</f>
        <v>0</v>
      </c>
      <c r="K2960">
        <f>IFERROR(VLOOKUP(A2960,[2]Sheet1!$A:$I,7,FALSE),0)</f>
        <v>0</v>
      </c>
      <c r="L2960">
        <f>IFERROR(VLOOKUP(A2960,[2]Sheet1!$A:$I,8,FALSE),0)</f>
        <v>0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Não</v>
      </c>
      <c r="W2960" t="str">
        <f t="shared" si="280"/>
        <v>Não</v>
      </c>
      <c r="X2960" t="str">
        <f t="shared" si="281"/>
        <v>Não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214629</v>
      </c>
      <c r="E2961">
        <f>IFERROR(VLOOKUP(A2961,[1]Monitoramento_Base_somente_disp!$A:$J,8,FALSE),0)</f>
        <v>29784654</v>
      </c>
      <c r="F2961">
        <f>IFERROR(VLOOKUP(A2961,[1]Monitoramento_Base_somente_disp!$A:$J,9,FALSE),0)</f>
        <v>0</v>
      </c>
      <c r="G2961">
        <f>IFERROR(VLOOKUP(A2961,[1]Monitoramento_Base_somente_disp!$A:$J,10,FALSE),0)</f>
        <v>0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Não</v>
      </c>
      <c r="Y2961" t="str">
        <f t="shared" si="282"/>
        <v>Não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0</v>
      </c>
      <c r="K2964">
        <f>IFERROR(VLOOKUP(A2964,[2]Sheet1!$A:$I,7,FALSE),0)</f>
        <v>0</v>
      </c>
      <c r="L2964">
        <f>IFERROR(VLOOKUP(A2964,[2]Sheet1!$A:$I,8,FALSE),0)</f>
        <v>0</v>
      </c>
      <c r="M2964">
        <f>IFERROR(VLOOKUP(A2964,[2]Sheet1!$A:$I,9,FALSE),0)</f>
        <v>0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Não</v>
      </c>
      <c r="W2964" t="str">
        <f t="shared" si="280"/>
        <v>Não</v>
      </c>
      <c r="X2964" t="str">
        <f t="shared" si="281"/>
        <v>Não</v>
      </c>
      <c r="Y2964" t="str">
        <f t="shared" si="282"/>
        <v>Não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9366780</v>
      </c>
      <c r="F2965">
        <f>IFERROR(VLOOKUP(A2965,[1]Monitoramento_Base_somente_disp!$A:$J,9,FALSE),0)</f>
        <v>0</v>
      </c>
      <c r="G2965">
        <f>IFERROR(VLOOKUP(A2965,[1]Monitoramento_Base_somente_disp!$A:$J,10,FALSE),0)</f>
        <v>0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Não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67692</v>
      </c>
      <c r="I2966">
        <f>IFERROR(VLOOKUP(A2966,[2]Sheet1!$A:$I,5,FALSE),0)</f>
        <v>372799</v>
      </c>
      <c r="J2966">
        <f>IFERROR(VLOOKUP(A2966,[2]Sheet1!$A:$I,6,FALSE),0)</f>
        <v>0</v>
      </c>
      <c r="K2966">
        <f>IFERROR(VLOOKUP(A2966,[2]Sheet1!$A:$I,7,FALSE),0)</f>
        <v>0</v>
      </c>
      <c r="L2966">
        <f>IFERROR(VLOOKUP(A2966,[2]Sheet1!$A:$I,8,FALSE),0)</f>
        <v>0</v>
      </c>
      <c r="M2966">
        <f>IFERROR(VLOOKUP(A2966,[2]Sheet1!$A:$I,9,FALSE),0)</f>
        <v>0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Sim</v>
      </c>
      <c r="U2966" t="str">
        <f t="shared" si="278"/>
        <v>Sim</v>
      </c>
      <c r="V2966" t="str">
        <f t="shared" si="279"/>
        <v>Não</v>
      </c>
      <c r="W2966" t="str">
        <f t="shared" si="280"/>
        <v>Não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4519170</v>
      </c>
      <c r="F2967">
        <f>IFERROR(VLOOKUP(A2967,[1]Monitoramento_Base_somente_disp!$A:$J,9,FALSE),0)</f>
        <v>0</v>
      </c>
      <c r="G2967">
        <f>IFERROR(VLOOKUP(A2967,[1]Monitoramento_Base_somente_disp!$A:$J,10,FALSE),0)</f>
        <v>0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>
        <f>IFERROR(VLOOKUP(A2967,[3]Sheet1!$A:$G,2,FALSE),0)</f>
        <v>303132</v>
      </c>
      <c r="O2967">
        <f>IFERROR(VLOOKUP(A2967,[3]Sheet1!$A:$G,3,FALSE),0)</f>
        <v>1250438</v>
      </c>
      <c r="P2967">
        <f>IFERROR(VLOOKUP(A2967,[3]Sheet1!$A:$G,4,FALSE),0)</f>
        <v>0</v>
      </c>
      <c r="Q2967">
        <f>IFERROR(VLOOKUP(A2967,[3]Sheet1!$A:$G,5,FALSE),0)</f>
        <v>0</v>
      </c>
      <c r="R2967">
        <f>IFERROR(VLOOKUP(A2967,[3]Sheet1!$A:$G,6,FALSE),0)</f>
        <v>0</v>
      </c>
      <c r="S2967">
        <f>IFERROR(VLOOKUP(A2967,[3]Sheet1!$A:$G,7,FALSE),0)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Não</v>
      </c>
      <c r="W2967" t="str">
        <f t="shared" si="280"/>
        <v>Sim</v>
      </c>
      <c r="X2967" t="str">
        <f t="shared" si="281"/>
        <v>Não</v>
      </c>
      <c r="Y2967" t="str">
        <f t="shared" si="282"/>
        <v>Não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0</v>
      </c>
      <c r="K2968">
        <f>IFERROR(VLOOKUP(A2968,[2]Sheet1!$A:$I,7,FALSE),0)</f>
        <v>0</v>
      </c>
      <c r="L2968">
        <f>IFERROR(VLOOKUP(A2968,[2]Sheet1!$A:$I,8,FALSE),0)</f>
        <v>0</v>
      </c>
      <c r="M2968">
        <f>IFERROR(VLOOKUP(A2968,[2]Sheet1!$A:$I,9,FALSE),0)</f>
        <v>0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Não</v>
      </c>
      <c r="W2968" t="str">
        <f t="shared" si="280"/>
        <v>Não</v>
      </c>
      <c r="X2968" t="str">
        <f t="shared" si="281"/>
        <v>Não</v>
      </c>
      <c r="Y2968" t="str">
        <f t="shared" si="282"/>
        <v>Não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0</v>
      </c>
      <c r="K2969">
        <f>IFERROR(VLOOKUP(A2969,[2]Sheet1!$A:$I,7,FALSE),0)</f>
        <v>0</v>
      </c>
      <c r="L2969">
        <f>IFERROR(VLOOKUP(A2969,[2]Sheet1!$A:$I,8,FALSE),0)</f>
        <v>0</v>
      </c>
      <c r="M2969">
        <f>IFERROR(VLOOKUP(A2969,[2]Sheet1!$A:$I,9,FALSE),0)</f>
        <v>0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Não</v>
      </c>
      <c r="W2969" t="str">
        <f t="shared" si="280"/>
        <v>Não</v>
      </c>
      <c r="X2969" t="str">
        <f t="shared" si="281"/>
        <v>Não</v>
      </c>
      <c r="Y2969" t="str">
        <f t="shared" si="282"/>
        <v>Não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0</v>
      </c>
      <c r="K2970">
        <f>IFERROR(VLOOKUP(A2970,[2]Sheet1!$A:$I,7,FALSE),0)</f>
        <v>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Não</v>
      </c>
      <c r="W2970" t="str">
        <f t="shared" si="280"/>
        <v>Não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7351035</v>
      </c>
      <c r="F2971">
        <f>IFERROR(VLOOKUP(A2971,[1]Monitoramento_Base_somente_disp!$A:$J,9,FALSE),0)</f>
        <v>0</v>
      </c>
      <c r="G2971">
        <f>IFERROR(VLOOKUP(A2971,[1]Monitoramento_Base_somente_disp!$A:$J,10,FALSE),0)</f>
        <v>0</v>
      </c>
      <c r="H2971">
        <f>IFERROR(VLOOKUP(A2971,[2]Sheet1!$A:$I,4,FALSE),0)</f>
        <v>25200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0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Sim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Não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>
        <f>IFERROR(VLOOKUP(A2972,[3]Sheet1!$A:$G,2,FALSE),0)</f>
        <v>202353</v>
      </c>
      <c r="O2972">
        <f>IFERROR(VLOOKUP(A2972,[3]Sheet1!$A:$G,3,FALSE),0)</f>
        <v>4523202</v>
      </c>
      <c r="P2972">
        <f>IFERROR(VLOOKUP(A2972,[3]Sheet1!$A:$G,4,FALSE),0)</f>
        <v>0</v>
      </c>
      <c r="Q2972">
        <f>IFERROR(VLOOKUP(A2972,[3]Sheet1!$A:$G,5,FALSE),0)</f>
        <v>0</v>
      </c>
      <c r="R2972">
        <f>IFERROR(VLOOKUP(A2972,[3]Sheet1!$A:$G,6,FALSE),0)</f>
        <v>0</v>
      </c>
      <c r="S2972">
        <f>IFERROR(VLOOKUP(A2972,[3]Sheet1!$A:$G,7,FALSE),0)</f>
        <v>0</v>
      </c>
      <c r="T2972" t="str">
        <f t="shared" si="277"/>
        <v>Sim</v>
      </c>
      <c r="U2972" t="str">
        <f t="shared" si="278"/>
        <v>Sim</v>
      </c>
      <c r="V2972" t="str">
        <f t="shared" si="279"/>
        <v>Não</v>
      </c>
      <c r="W2972" t="str">
        <f t="shared" si="280"/>
        <v>Não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>
        <f>IFERROR(VLOOKUP(A2973,[3]Sheet1!$A:$G,2,FALSE),0)</f>
        <v>125103</v>
      </c>
      <c r="O2973">
        <f>IFERROR(VLOOKUP(A2973,[3]Sheet1!$A:$G,3,FALSE),0)</f>
        <v>732007</v>
      </c>
      <c r="P2973">
        <f>IFERROR(VLOOKUP(A2973,[3]Sheet1!$A:$G,4,FALSE),0)</f>
        <v>0</v>
      </c>
      <c r="Q2973">
        <f>IFERROR(VLOOKUP(A2973,[3]Sheet1!$A:$G,5,FALSE),0)</f>
        <v>0</v>
      </c>
      <c r="R2973">
        <f>IFERROR(VLOOKUP(A2973,[3]Sheet1!$A:$G,6,FALSE),0)</f>
        <v>0</v>
      </c>
      <c r="S2973">
        <f>IFERROR(VLOOKUP(A2973,[3]Sheet1!$A:$G,7,FALSE),0)</f>
        <v>0</v>
      </c>
      <c r="T2973" t="str">
        <f t="shared" si="277"/>
        <v>Sim</v>
      </c>
      <c r="U2973" t="str">
        <f t="shared" si="278"/>
        <v>Sim</v>
      </c>
      <c r="V2973" t="str">
        <f t="shared" si="279"/>
        <v>Não</v>
      </c>
      <c r="W2973" t="str">
        <f t="shared" si="280"/>
        <v>Não</v>
      </c>
      <c r="X2973" t="str">
        <f t="shared" si="281"/>
        <v>Não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5927280</v>
      </c>
      <c r="F2974">
        <f>IFERROR(VLOOKUP(A2974,[1]Monitoramento_Base_somente_disp!$A:$J,9,FALSE),0)</f>
        <v>0</v>
      </c>
      <c r="G2974">
        <f>IFERROR(VLOOKUP(A2974,[1]Monitoramento_Base_somente_disp!$A:$J,10,FALSE),0)</f>
        <v>0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0</v>
      </c>
      <c r="K2974">
        <f>IFERROR(VLOOKUP(A2974,[2]Sheet1!$A:$I,7,FALSE),0)</f>
        <v>0</v>
      </c>
      <c r="L2974">
        <f>IFERROR(VLOOKUP(A2974,[2]Sheet1!$A:$I,8,FALSE),0)</f>
        <v>0</v>
      </c>
      <c r="M2974">
        <f>IFERROR(VLOOKUP(A2974,[2]Sheet1!$A:$I,9,FALSE),0)</f>
        <v>0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Não</v>
      </c>
      <c r="W2974" t="str">
        <f t="shared" si="280"/>
        <v>Sim</v>
      </c>
      <c r="X2974" t="str">
        <f t="shared" si="281"/>
        <v>Não</v>
      </c>
      <c r="Y2974" t="str">
        <f t="shared" si="282"/>
        <v>Não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77932</v>
      </c>
      <c r="I2977">
        <f>IFERROR(VLOOKUP(A2977,[2]Sheet1!$A:$I,5,FALSE),0)</f>
        <v>335533</v>
      </c>
      <c r="J2977">
        <f>IFERROR(VLOOKUP(A2977,[2]Sheet1!$A:$I,6,FALSE),0)</f>
        <v>0</v>
      </c>
      <c r="K2977">
        <f>IFERROR(VLOOKUP(A2977,[2]Sheet1!$A:$I,7,FALSE),0)</f>
        <v>0</v>
      </c>
      <c r="L2977">
        <f>IFERROR(VLOOKUP(A2977,[2]Sheet1!$A:$I,8,FALSE),0)</f>
        <v>0</v>
      </c>
      <c r="M2977">
        <f>IFERROR(VLOOKUP(A2977,[2]Sheet1!$A:$I,9,FALSE),0)</f>
        <v>0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Sim</v>
      </c>
      <c r="U2977" t="str">
        <f t="shared" si="278"/>
        <v>Sim</v>
      </c>
      <c r="V2977" t="str">
        <f t="shared" si="279"/>
        <v>Não</v>
      </c>
      <c r="W2977" t="str">
        <f t="shared" si="280"/>
        <v>Não</v>
      </c>
      <c r="X2977" t="str">
        <f t="shared" si="281"/>
        <v>Não</v>
      </c>
      <c r="Y2977" t="str">
        <f t="shared" si="282"/>
        <v>Não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7045410</v>
      </c>
      <c r="F2978">
        <f>IFERROR(VLOOKUP(A2978,[1]Monitoramento_Base_somente_disp!$A:$J,9,FALSE),0)</f>
        <v>0</v>
      </c>
      <c r="G2978">
        <f>IFERROR(VLOOKUP(A2978,[1]Monitoramento_Base_somente_disp!$A:$J,10,FALSE),0)</f>
        <v>0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Não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>
        <f>IFERROR(VLOOKUP(A2980,[3]Sheet1!$A:$G,2,FALSE),0)</f>
        <v>0</v>
      </c>
      <c r="O2980">
        <f>IFERROR(VLOOKUP(A2980,[3]Sheet1!$A:$G,3,FALSE),0)</f>
        <v>0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0</v>
      </c>
      <c r="K2981">
        <f>IFERROR(VLOOKUP(A2981,[2]Sheet1!$A:$I,7,FALSE),0)</f>
        <v>0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Não</v>
      </c>
      <c r="W2981" t="str">
        <f t="shared" si="280"/>
        <v>Não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>
        <f>IFERROR(VLOOKUP(A2984,[3]Sheet1!$A:$G,2,FALSE),0)</f>
        <v>385349</v>
      </c>
      <c r="O2984">
        <f>IFERROR(VLOOKUP(A2984,[3]Sheet1!$A:$G,3,FALSE),0)</f>
        <v>2783572</v>
      </c>
      <c r="P2984">
        <f>IFERROR(VLOOKUP(A2984,[3]Sheet1!$A:$G,4,FALSE),0)</f>
        <v>2</v>
      </c>
      <c r="Q2984">
        <f>IFERROR(VLOOKUP(A2984,[3]Sheet1!$A:$G,5,FALSE),0)</f>
        <v>0</v>
      </c>
      <c r="R2984">
        <f>IFERROR(VLOOKUP(A2984,[3]Sheet1!$A:$G,6,FALSE),0)</f>
        <v>0</v>
      </c>
      <c r="S2984">
        <f>IFERROR(VLOOKUP(A2984,[3]Sheet1!$A:$G,7,FALSE),0)</f>
        <v>0</v>
      </c>
      <c r="T2984" t="str">
        <f t="shared" si="277"/>
        <v>Sim</v>
      </c>
      <c r="U2984" t="str">
        <f t="shared" si="278"/>
        <v>Sim</v>
      </c>
      <c r="V2984" t="str">
        <f t="shared" si="279"/>
        <v>Sim</v>
      </c>
      <c r="W2984" t="str">
        <f t="shared" si="280"/>
        <v>Não</v>
      </c>
      <c r="X2984" t="str">
        <f t="shared" si="281"/>
        <v>Não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589</v>
      </c>
      <c r="E2985">
        <f>IFERROR(VLOOKUP(A2985,[1]Monitoramento_Base_somente_disp!$A:$J,8,FALSE),0)</f>
        <v>11919880</v>
      </c>
      <c r="F2985">
        <f>IFERROR(VLOOKUP(A2985,[1]Monitoramento_Base_somente_disp!$A:$J,9,FALSE),0)</f>
        <v>0</v>
      </c>
      <c r="G2985">
        <f>IFERROR(VLOOKUP(A2985,[1]Monitoramento_Base_somente_disp!$A:$J,10,FALSE),0)</f>
        <v>0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Não</v>
      </c>
      <c r="Y2985" t="str">
        <f t="shared" si="282"/>
        <v>Não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7446315</v>
      </c>
      <c r="F2986">
        <f>IFERROR(VLOOKUP(A2986,[1]Monitoramento_Base_somente_disp!$A:$J,9,FALSE),0)</f>
        <v>0</v>
      </c>
      <c r="G2986">
        <f>IFERROR(VLOOKUP(A2986,[1]Monitoramento_Base_somente_disp!$A:$J,10,FALSE),0)</f>
        <v>0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>
        <f>IFERROR(VLOOKUP(A2986,[3]Sheet1!$A:$G,2,FALSE),0)</f>
        <v>212623</v>
      </c>
      <c r="O2986">
        <f>IFERROR(VLOOKUP(A2986,[3]Sheet1!$A:$G,3,FALSE),0)</f>
        <v>3969520</v>
      </c>
      <c r="P2986">
        <f>IFERROR(VLOOKUP(A2986,[3]Sheet1!$A:$G,4,FALSE),0)</f>
        <v>0</v>
      </c>
      <c r="Q2986">
        <f>IFERROR(VLOOKUP(A2986,[3]Sheet1!$A:$G,5,FALSE),0)</f>
        <v>0</v>
      </c>
      <c r="R2986">
        <f>IFERROR(VLOOKUP(A2986,[3]Sheet1!$A:$G,6,FALSE),0)</f>
        <v>0</v>
      </c>
      <c r="S2986">
        <f>IFERROR(VLOOKUP(A2986,[3]Sheet1!$A:$G,7,FALSE),0)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Não</v>
      </c>
      <c r="W2986" t="str">
        <f t="shared" si="280"/>
        <v>Sim</v>
      </c>
      <c r="X2986" t="str">
        <f t="shared" si="281"/>
        <v>Não</v>
      </c>
      <c r="Y2986" t="str">
        <f t="shared" si="282"/>
        <v>Não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>
        <f>IFERROR(VLOOKUP(A2987,[3]Sheet1!$A:$G,2,FALSE),0)</f>
        <v>0</v>
      </c>
      <c r="O2987">
        <f>IFERROR(VLOOKUP(A2987,[3]Sheet1!$A:$G,3,FALSE),0)</f>
        <v>0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>
        <f>IFERROR(VLOOKUP(A2988,[3]Sheet1!$A:$G,2,FALSE),0)</f>
        <v>27079</v>
      </c>
      <c r="O2988">
        <f>IFERROR(VLOOKUP(A2988,[3]Sheet1!$A:$G,3,FALSE),0)</f>
        <v>447170</v>
      </c>
      <c r="P2988">
        <f>IFERROR(VLOOKUP(A2988,[3]Sheet1!$A:$G,4,FALSE),0)</f>
        <v>0</v>
      </c>
      <c r="Q2988">
        <f>IFERROR(VLOOKUP(A2988,[3]Sheet1!$A:$G,5,FALSE),0)</f>
        <v>0</v>
      </c>
      <c r="R2988">
        <f>IFERROR(VLOOKUP(A2988,[3]Sheet1!$A:$G,6,FALSE),0)</f>
        <v>0</v>
      </c>
      <c r="S2988">
        <f>IFERROR(VLOOKUP(A2988,[3]Sheet1!$A:$G,7,FALSE),0)</f>
        <v>0</v>
      </c>
      <c r="T2988" t="str">
        <f t="shared" si="277"/>
        <v>Sim</v>
      </c>
      <c r="U2988" t="str">
        <f t="shared" si="278"/>
        <v>Sim</v>
      </c>
      <c r="V2988" t="str">
        <f t="shared" si="279"/>
        <v>Não</v>
      </c>
      <c r="W2988" t="str">
        <f t="shared" si="280"/>
        <v>Não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179706</v>
      </c>
      <c r="I2989">
        <f>IFERROR(VLOOKUP(A2989,[2]Sheet1!$A:$I,5,FALSE),0)</f>
        <v>206908</v>
      </c>
      <c r="J2989">
        <f>IFERROR(VLOOKUP(A2989,[2]Sheet1!$A:$I,6,FALSE),0)</f>
        <v>0</v>
      </c>
      <c r="K2989">
        <f>IFERROR(VLOOKUP(A2989,[2]Sheet1!$A:$I,7,FALSE),0)</f>
        <v>0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Sim</v>
      </c>
      <c r="U2989" t="str">
        <f t="shared" si="278"/>
        <v>Sim</v>
      </c>
      <c r="V2989" t="str">
        <f t="shared" si="279"/>
        <v>Não</v>
      </c>
      <c r="W2989" t="str">
        <f t="shared" si="280"/>
        <v>Não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0</v>
      </c>
      <c r="K2990">
        <f>IFERROR(VLOOKUP(A2990,[2]Sheet1!$A:$I,7,FALSE),0)</f>
        <v>0</v>
      </c>
      <c r="L2990">
        <f>IFERROR(VLOOKUP(A2990,[2]Sheet1!$A:$I,8,FALSE),0)</f>
        <v>0</v>
      </c>
      <c r="M2990">
        <f>IFERROR(VLOOKUP(A2990,[2]Sheet1!$A:$I,9,FALSE),0)</f>
        <v>0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Não</v>
      </c>
      <c r="W2990" t="str">
        <f t="shared" si="280"/>
        <v>Não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2816430</v>
      </c>
      <c r="F2991">
        <f>IFERROR(VLOOKUP(A2991,[1]Monitoramento_Base_somente_disp!$A:$J,9,FALSE),0)</f>
        <v>0</v>
      </c>
      <c r="G2991">
        <f>IFERROR(VLOOKUP(A2991,[1]Monitoramento_Base_somente_disp!$A:$J,10,FALSE),0)</f>
        <v>0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Não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47362</v>
      </c>
      <c r="I2992">
        <f>IFERROR(VLOOKUP(A2992,[2]Sheet1!$A:$I,5,FALSE),0)</f>
        <v>262768</v>
      </c>
      <c r="J2992">
        <f>IFERROR(VLOOKUP(A2992,[2]Sheet1!$A:$I,6,FALSE),0)</f>
        <v>0</v>
      </c>
      <c r="K2992">
        <f>IFERROR(VLOOKUP(A2992,[2]Sheet1!$A:$I,7,FALSE),0)</f>
        <v>0</v>
      </c>
      <c r="L2992">
        <f>IFERROR(VLOOKUP(A2992,[2]Sheet1!$A:$I,8,FALSE),0)</f>
        <v>0</v>
      </c>
      <c r="M2992">
        <f>IFERROR(VLOOKUP(A2992,[2]Sheet1!$A:$I,9,FALSE),0)</f>
        <v>0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Não</v>
      </c>
      <c r="W2992" t="str">
        <f t="shared" si="280"/>
        <v>Não</v>
      </c>
      <c r="X2992" t="str">
        <f t="shared" si="281"/>
        <v>Não</v>
      </c>
      <c r="Y2992" t="str">
        <f t="shared" si="282"/>
        <v>Não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>
        <f>IFERROR(VLOOKUP(A2993,[3]Sheet1!$A:$G,2,FALSE),0)</f>
        <v>10183</v>
      </c>
      <c r="O2993">
        <f>IFERROR(VLOOKUP(A2993,[3]Sheet1!$A:$G,3,FALSE),0)</f>
        <v>709787</v>
      </c>
      <c r="P2993">
        <f>IFERROR(VLOOKUP(A2993,[3]Sheet1!$A:$G,4,FALSE),0)</f>
        <v>0</v>
      </c>
      <c r="Q2993">
        <f>IFERROR(VLOOKUP(A2993,[3]Sheet1!$A:$G,5,FALSE),0)</f>
        <v>0</v>
      </c>
      <c r="R2993">
        <f>IFERROR(VLOOKUP(A2993,[3]Sheet1!$A:$G,6,FALSE),0)</f>
        <v>0</v>
      </c>
      <c r="S2993">
        <f>IFERROR(VLOOKUP(A2993,[3]Sheet1!$A:$G,7,FALSE),0)</f>
        <v>0</v>
      </c>
      <c r="T2993" t="str">
        <f t="shared" si="277"/>
        <v>Sim</v>
      </c>
      <c r="U2993" t="str">
        <f t="shared" si="278"/>
        <v>Sim</v>
      </c>
      <c r="V2993" t="str">
        <f t="shared" si="279"/>
        <v>Não</v>
      </c>
      <c r="W2993" t="str">
        <f t="shared" si="280"/>
        <v>Não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>
        <f>IFERROR(VLOOKUP(A2995,[3]Sheet1!$A:$G,2,FALSE),0)</f>
        <v>59673</v>
      </c>
      <c r="O2995">
        <f>IFERROR(VLOOKUP(A2995,[3]Sheet1!$A:$G,3,FALSE),0)</f>
        <v>880101</v>
      </c>
      <c r="P2995">
        <f>IFERROR(VLOOKUP(A2995,[3]Sheet1!$A:$G,4,FALSE),0)</f>
        <v>0</v>
      </c>
      <c r="Q2995">
        <f>IFERROR(VLOOKUP(A2995,[3]Sheet1!$A:$G,5,FALSE),0)</f>
        <v>0</v>
      </c>
      <c r="R2995">
        <f>IFERROR(VLOOKUP(A2995,[3]Sheet1!$A:$G,6,FALSE),0)</f>
        <v>0</v>
      </c>
      <c r="S2995">
        <f>IFERROR(VLOOKUP(A2995,[3]Sheet1!$A:$G,7,FALSE),0)</f>
        <v>0</v>
      </c>
      <c r="T2995" t="str">
        <f t="shared" si="277"/>
        <v>Sim</v>
      </c>
      <c r="U2995" t="str">
        <f t="shared" si="278"/>
        <v>Sim</v>
      </c>
      <c r="V2995" t="str">
        <f t="shared" si="279"/>
        <v>Não</v>
      </c>
      <c r="W2995" t="str">
        <f t="shared" si="280"/>
        <v>Não</v>
      </c>
      <c r="X2995" t="str">
        <f t="shared" si="281"/>
        <v>Não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6250125</v>
      </c>
      <c r="F2996">
        <f>IFERROR(VLOOKUP(A2996,[1]Monitoramento_Base_somente_disp!$A:$J,9,FALSE),0)</f>
        <v>0</v>
      </c>
      <c r="G2996">
        <f>IFERROR(VLOOKUP(A2996,[1]Monitoramento_Base_somente_disp!$A:$J,10,FALSE),0)</f>
        <v>0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>
        <f>IFERROR(VLOOKUP(A2996,[3]Sheet1!$A:$G,2,FALSE),0)</f>
        <v>51196</v>
      </c>
      <c r="O2996">
        <f>IFERROR(VLOOKUP(A2996,[3]Sheet1!$A:$G,3,FALSE),0)</f>
        <v>1468922</v>
      </c>
      <c r="P2996">
        <f>IFERROR(VLOOKUP(A2996,[3]Sheet1!$A:$G,4,FALSE),0)</f>
        <v>0</v>
      </c>
      <c r="Q2996">
        <f>IFERROR(VLOOKUP(A2996,[3]Sheet1!$A:$G,5,FALSE),0)</f>
        <v>0</v>
      </c>
      <c r="R2996">
        <f>IFERROR(VLOOKUP(A2996,[3]Sheet1!$A:$G,6,FALSE),0)</f>
        <v>0</v>
      </c>
      <c r="S2996">
        <f>IFERROR(VLOOKUP(A2996,[3]Sheet1!$A:$G,7,FALSE),0)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Sim</v>
      </c>
      <c r="X2996" t="str">
        <f t="shared" si="281"/>
        <v>Não</v>
      </c>
      <c r="Y2996" t="str">
        <f t="shared" si="282"/>
        <v>Não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>
        <f>IFERROR(VLOOKUP(A2997,[3]Sheet1!$A:$G,2,FALSE),0)</f>
        <v>160554</v>
      </c>
      <c r="O2997">
        <f>IFERROR(VLOOKUP(A2997,[3]Sheet1!$A:$G,3,FALSE),0)</f>
        <v>899647</v>
      </c>
      <c r="P2997">
        <f>IFERROR(VLOOKUP(A2997,[3]Sheet1!$A:$G,4,FALSE),0)</f>
        <v>0</v>
      </c>
      <c r="Q2997">
        <f>IFERROR(VLOOKUP(A2997,[3]Sheet1!$A:$G,5,FALSE),0)</f>
        <v>0</v>
      </c>
      <c r="R2997">
        <f>IFERROR(VLOOKUP(A2997,[3]Sheet1!$A:$G,6,FALSE),0)</f>
        <v>0</v>
      </c>
      <c r="S2997">
        <f>IFERROR(VLOOKUP(A2997,[3]Sheet1!$A:$G,7,FALSE),0)</f>
        <v>0</v>
      </c>
      <c r="T2997" t="str">
        <f t="shared" si="277"/>
        <v>Sim</v>
      </c>
      <c r="U2997" t="str">
        <f t="shared" si="278"/>
        <v>Sim</v>
      </c>
      <c r="V2997" t="str">
        <f t="shared" si="279"/>
        <v>Não</v>
      </c>
      <c r="W2997" t="str">
        <f t="shared" si="280"/>
        <v>Não</v>
      </c>
      <c r="X2997" t="str">
        <f t="shared" si="281"/>
        <v>Não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>
        <f>IFERROR(VLOOKUP(A2998,[3]Sheet1!$A:$G,2,FALSE),0)</f>
        <v>120524</v>
      </c>
      <c r="O2998">
        <f>IFERROR(VLOOKUP(A2998,[3]Sheet1!$A:$G,3,FALSE),0)</f>
        <v>252892</v>
      </c>
      <c r="P2998">
        <f>IFERROR(VLOOKUP(A2998,[3]Sheet1!$A:$G,4,FALSE),0)</f>
        <v>0</v>
      </c>
      <c r="Q2998">
        <f>IFERROR(VLOOKUP(A2998,[3]Sheet1!$A:$G,5,FALSE),0)</f>
        <v>0</v>
      </c>
      <c r="R2998">
        <f>IFERROR(VLOOKUP(A2998,[3]Sheet1!$A:$G,6,FALSE),0)</f>
        <v>0</v>
      </c>
      <c r="S2998">
        <f>IFERROR(VLOOKUP(A2998,[3]Sheet1!$A:$G,7,FALSE),0)</f>
        <v>0</v>
      </c>
      <c r="T2998" t="str">
        <f t="shared" si="277"/>
        <v>Sim</v>
      </c>
      <c r="U2998" t="str">
        <f t="shared" si="278"/>
        <v>Sim</v>
      </c>
      <c r="V2998" t="str">
        <f t="shared" si="279"/>
        <v>Não</v>
      </c>
      <c r="W2998" t="str">
        <f t="shared" si="280"/>
        <v>Não</v>
      </c>
      <c r="X2998" t="str">
        <f t="shared" si="281"/>
        <v>Não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>
        <f>IFERROR(VLOOKUP(A2999,[3]Sheet1!$A:$G,2,FALSE),0)</f>
        <v>4964</v>
      </c>
      <c r="O2999">
        <f>IFERROR(VLOOKUP(A2999,[3]Sheet1!$A:$G,3,FALSE),0)</f>
        <v>0</v>
      </c>
      <c r="P2999">
        <f>IFERROR(VLOOKUP(A2999,[3]Sheet1!$A:$G,4,FALSE),0)</f>
        <v>0</v>
      </c>
      <c r="Q2999">
        <f>IFERROR(VLOOKUP(A2999,[3]Sheet1!$A:$G,5,FALSE),0)</f>
        <v>0</v>
      </c>
      <c r="R2999">
        <f>IFERROR(VLOOKUP(A2999,[3]Sheet1!$A:$G,6,FALSE),0)</f>
        <v>0</v>
      </c>
      <c r="S2999">
        <f>IFERROR(VLOOKUP(A2999,[3]Sheet1!$A:$G,7,FALSE),0)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Não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>
        <f>IFERROR(VLOOKUP(A3004,[3]Sheet1!$A:$G,2,FALSE),0)</f>
        <v>179418</v>
      </c>
      <c r="O3004">
        <f>IFERROR(VLOOKUP(A3004,[3]Sheet1!$A:$G,3,FALSE),0)</f>
        <v>188121</v>
      </c>
      <c r="P3004">
        <f>IFERROR(VLOOKUP(A3004,[3]Sheet1!$A:$G,4,FALSE),0)</f>
        <v>0</v>
      </c>
      <c r="Q3004">
        <f>IFERROR(VLOOKUP(A3004,[3]Sheet1!$A:$G,5,FALSE),0)</f>
        <v>0</v>
      </c>
      <c r="R3004">
        <f>IFERROR(VLOOKUP(A3004,[3]Sheet1!$A:$G,6,FALSE),0)</f>
        <v>0</v>
      </c>
      <c r="S3004">
        <f>IFERROR(VLOOKUP(A3004,[3]Sheet1!$A:$G,7,FALSE),0)</f>
        <v>0</v>
      </c>
      <c r="T3004" t="str">
        <f t="shared" si="277"/>
        <v>Sim</v>
      </c>
      <c r="U3004" t="str">
        <f t="shared" si="278"/>
        <v>Sim</v>
      </c>
      <c r="V3004" t="str">
        <f t="shared" si="279"/>
        <v>Não</v>
      </c>
      <c r="W3004" t="str">
        <f t="shared" si="280"/>
        <v>Não</v>
      </c>
      <c r="X3004" t="str">
        <f t="shared" si="281"/>
        <v>Não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>
        <f>IFERROR(VLOOKUP(A3005,[3]Sheet1!$A:$G,2,FALSE),0)</f>
        <v>43756</v>
      </c>
      <c r="O3005">
        <f>IFERROR(VLOOKUP(A3005,[3]Sheet1!$A:$G,3,FALSE),0)</f>
        <v>75668</v>
      </c>
      <c r="P3005">
        <f>IFERROR(VLOOKUP(A3005,[3]Sheet1!$A:$G,4,FALSE),0)</f>
        <v>0</v>
      </c>
      <c r="Q3005">
        <f>IFERROR(VLOOKUP(A3005,[3]Sheet1!$A:$G,5,FALSE),0)</f>
        <v>0</v>
      </c>
      <c r="R3005">
        <f>IFERROR(VLOOKUP(A3005,[3]Sheet1!$A:$G,6,FALSE),0)</f>
        <v>0</v>
      </c>
      <c r="S3005">
        <f>IFERROR(VLOOKUP(A3005,[3]Sheet1!$A:$G,7,FALSE),0)</f>
        <v>0</v>
      </c>
      <c r="T3005" t="str">
        <f t="shared" si="277"/>
        <v>Sim</v>
      </c>
      <c r="U3005" t="str">
        <f t="shared" si="278"/>
        <v>Sim</v>
      </c>
      <c r="V3005" t="str">
        <f t="shared" si="279"/>
        <v>Não</v>
      </c>
      <c r="W3005" t="str">
        <f t="shared" si="280"/>
        <v>Não</v>
      </c>
      <c r="X3005" t="str">
        <f t="shared" si="281"/>
        <v>Não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1178940</v>
      </c>
      <c r="F3006">
        <f>IFERROR(VLOOKUP(A3006,[1]Monitoramento_Base_somente_disp!$A:$J,9,FALSE),0)</f>
        <v>0</v>
      </c>
      <c r="G3006">
        <f>IFERROR(VLOOKUP(A3006,[1]Monitoramento_Base_somente_disp!$A:$J,10,FALSE),0)</f>
        <v>0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Não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>
        <f>IFERROR(VLOOKUP(A3007,[3]Sheet1!$A:$G,2,FALSE),0)</f>
        <v>0</v>
      </c>
      <c r="O3007">
        <f>IFERROR(VLOOKUP(A3007,[3]Sheet1!$A:$G,3,FALSE),0)</f>
        <v>0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0</v>
      </c>
      <c r="S3007">
        <f>IFERROR(VLOOKUP(A3007,[3]Sheet1!$A:$G,7,FALSE),0)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66929</v>
      </c>
      <c r="E3008">
        <f>IFERROR(VLOOKUP(A3008,[1]Monitoramento_Base_somente_disp!$A:$J,8,FALSE),0)</f>
        <v>6721564</v>
      </c>
      <c r="F3008">
        <f>IFERROR(VLOOKUP(A3008,[1]Monitoramento_Base_somente_disp!$A:$J,9,FALSE),0)</f>
        <v>0</v>
      </c>
      <c r="G3008">
        <f>IFERROR(VLOOKUP(A3008,[1]Monitoramento_Base_somente_disp!$A:$J,10,FALSE),0)</f>
        <v>0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Não</v>
      </c>
      <c r="Y3008" t="str">
        <f t="shared" si="282"/>
        <v>Não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>
        <f>IFERROR(VLOOKUP(A3010,[3]Sheet1!$A:$G,2,FALSE),0)</f>
        <v>54817</v>
      </c>
      <c r="O3010">
        <f>IFERROR(VLOOKUP(A3010,[3]Sheet1!$A:$G,3,FALSE),0)</f>
        <v>580554</v>
      </c>
      <c r="P3010">
        <f>IFERROR(VLOOKUP(A3010,[3]Sheet1!$A:$G,4,FALSE),0)</f>
        <v>0</v>
      </c>
      <c r="Q3010">
        <f>IFERROR(VLOOKUP(A3010,[3]Sheet1!$A:$G,5,FALSE),0)</f>
        <v>0</v>
      </c>
      <c r="R3010">
        <f>IFERROR(VLOOKUP(A3010,[3]Sheet1!$A:$G,6,FALSE),0)</f>
        <v>0</v>
      </c>
      <c r="S3010">
        <f>IFERROR(VLOOKUP(A3010,[3]Sheet1!$A:$G,7,FALSE),0)</f>
        <v>0</v>
      </c>
      <c r="T3010" t="str">
        <f t="shared" si="277"/>
        <v>Sim</v>
      </c>
      <c r="U3010" t="str">
        <f t="shared" si="278"/>
        <v>Sim</v>
      </c>
      <c r="V3010" t="str">
        <f t="shared" si="279"/>
        <v>Não</v>
      </c>
      <c r="W3010" t="str">
        <f t="shared" si="280"/>
        <v>Não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>
        <f>IFERROR(VLOOKUP(A3011,[3]Sheet1!$A:$G,2,FALSE),0)</f>
        <v>0</v>
      </c>
      <c r="O3011">
        <f>IFERROR(VLOOKUP(A3011,[3]Sheet1!$A:$G,3,FALSE),0)</f>
        <v>0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47182</v>
      </c>
      <c r="E3012">
        <f>IFERROR(VLOOKUP(A3012,[1]Monitoramento_Base_somente_disp!$A:$J,8,FALSE),0)</f>
        <v>10838400</v>
      </c>
      <c r="F3012">
        <f>IFERROR(VLOOKUP(A3012,[1]Monitoramento_Base_somente_disp!$A:$J,9,FALSE),0)</f>
        <v>0</v>
      </c>
      <c r="G3012">
        <f>IFERROR(VLOOKUP(A3012,[1]Monitoramento_Base_somente_disp!$A:$J,10,FALSE),0)</f>
        <v>0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Não</v>
      </c>
      <c r="Y3012" t="str">
        <f t="shared" si="282"/>
        <v>Não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0</v>
      </c>
      <c r="K3013">
        <f>IFERROR(VLOOKUP(A3013,[2]Sheet1!$A:$I,7,FALSE),0)</f>
        <v>0</v>
      </c>
      <c r="L3013">
        <f>IFERROR(VLOOKUP(A3013,[2]Sheet1!$A:$I,8,FALSE),0)</f>
        <v>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Não</v>
      </c>
      <c r="W3013" t="str">
        <f t="shared" si="280"/>
        <v>Não</v>
      </c>
      <c r="X3013" t="str">
        <f t="shared" si="281"/>
        <v>Não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0</v>
      </c>
      <c r="K3014">
        <f>IFERROR(VLOOKUP(A3014,[2]Sheet1!$A:$I,7,FALSE),0)</f>
        <v>0</v>
      </c>
      <c r="L3014">
        <f>IFERROR(VLOOKUP(A3014,[2]Sheet1!$A:$I,8,FALSE),0)</f>
        <v>0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Não</v>
      </c>
      <c r="W3014" t="str">
        <f t="shared" ref="W3014:W3077" si="286">IF(E3014+K3014+Q3014&gt;0,"Sim","Não")</f>
        <v>Não</v>
      </c>
      <c r="X3014" t="str">
        <f t="shared" ref="X3014:X3077" si="287">IF(F3014+L3014+R3014&gt;0,"Sim","Não")</f>
        <v>Não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0</v>
      </c>
      <c r="K3015">
        <f>IFERROR(VLOOKUP(A3015,[2]Sheet1!$A:$I,7,FALSE),0)</f>
        <v>0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Não</v>
      </c>
      <c r="W3015" t="str">
        <f t="shared" si="286"/>
        <v>Não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0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Não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38813</v>
      </c>
      <c r="I3017">
        <f>IFERROR(VLOOKUP(A3017,[2]Sheet1!$A:$I,5,FALSE),0)</f>
        <v>109709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Sim</v>
      </c>
      <c r="U3017" t="str">
        <f t="shared" si="284"/>
        <v>Sim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0</v>
      </c>
      <c r="K3018">
        <f>IFERROR(VLOOKUP(A3018,[2]Sheet1!$A:$I,7,FALSE),0)</f>
        <v>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Não</v>
      </c>
      <c r="W3018" t="str">
        <f t="shared" si="286"/>
        <v>Não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669945</v>
      </c>
      <c r="F3019">
        <f>IFERROR(VLOOKUP(A3019,[1]Monitoramento_Base_somente_disp!$A:$J,9,FALSE),0)</f>
        <v>0</v>
      </c>
      <c r="G3019">
        <f>IFERROR(VLOOKUP(A3019,[1]Monitoramento_Base_somente_disp!$A:$J,10,FALSE),0)</f>
        <v>0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>
        <f>IFERROR(VLOOKUP(A3019,[3]Sheet1!$A:$G,2,FALSE),0)</f>
        <v>54384</v>
      </c>
      <c r="O3019">
        <f>IFERROR(VLOOKUP(A3019,[3]Sheet1!$A:$G,3,FALSE),0)</f>
        <v>256888</v>
      </c>
      <c r="P3019">
        <f>IFERROR(VLOOKUP(A3019,[3]Sheet1!$A:$G,4,FALSE),0)</f>
        <v>0</v>
      </c>
      <c r="Q3019">
        <f>IFERROR(VLOOKUP(A3019,[3]Sheet1!$A:$G,5,FALSE),0)</f>
        <v>0</v>
      </c>
      <c r="R3019">
        <f>IFERROR(VLOOKUP(A3019,[3]Sheet1!$A:$G,6,FALSE),0)</f>
        <v>0</v>
      </c>
      <c r="S3019">
        <f>IFERROR(VLOOKUP(A3019,[3]Sheet1!$A:$G,7,FALSE),0)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Não</v>
      </c>
      <c r="W3019" t="str">
        <f t="shared" si="286"/>
        <v>Sim</v>
      </c>
      <c r="X3019" t="str">
        <f t="shared" si="287"/>
        <v>Não</v>
      </c>
      <c r="Y3019" t="str">
        <f t="shared" si="288"/>
        <v>Não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2056440</v>
      </c>
      <c r="F3020">
        <f>IFERROR(VLOOKUP(A3020,[1]Monitoramento_Base_somente_disp!$A:$J,9,FALSE),0)</f>
        <v>0</v>
      </c>
      <c r="G3020">
        <f>IFERROR(VLOOKUP(A3020,[1]Monitoramento_Base_somente_disp!$A:$J,10,FALSE),0)</f>
        <v>0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>
        <f>IFERROR(VLOOKUP(A3020,[3]Sheet1!$A:$G,2,FALSE),0)</f>
        <v>0</v>
      </c>
      <c r="O3020">
        <f>IFERROR(VLOOKUP(A3020,[3]Sheet1!$A:$G,3,FALSE),0)</f>
        <v>0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Não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4839</v>
      </c>
      <c r="E3021">
        <f>IFERROR(VLOOKUP(A3021,[1]Monitoramento_Base_somente_disp!$A:$J,8,FALSE),0)</f>
        <v>7907996</v>
      </c>
      <c r="F3021">
        <f>IFERROR(VLOOKUP(A3021,[1]Monitoramento_Base_somente_disp!$A:$J,9,FALSE),0)</f>
        <v>0</v>
      </c>
      <c r="G3021">
        <f>IFERROR(VLOOKUP(A3021,[1]Monitoramento_Base_somente_disp!$A:$J,10,FALSE),0)</f>
        <v>0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Não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>
        <f>IFERROR(VLOOKUP(A3023,[3]Sheet1!$A:$G,2,FALSE),0)</f>
        <v>346</v>
      </c>
      <c r="O3023">
        <f>IFERROR(VLOOKUP(A3023,[3]Sheet1!$A:$G,3,FALSE),0)</f>
        <v>188093</v>
      </c>
      <c r="P3023">
        <f>IFERROR(VLOOKUP(A3023,[3]Sheet1!$A:$G,4,FALSE),0)</f>
        <v>0</v>
      </c>
      <c r="Q3023">
        <f>IFERROR(VLOOKUP(A3023,[3]Sheet1!$A:$G,5,FALSE),0)</f>
        <v>0</v>
      </c>
      <c r="R3023">
        <f>IFERROR(VLOOKUP(A3023,[3]Sheet1!$A:$G,6,FALSE),0)</f>
        <v>0</v>
      </c>
      <c r="S3023">
        <f>IFERROR(VLOOKUP(A3023,[3]Sheet1!$A:$G,7,FALSE),0)</f>
        <v>0</v>
      </c>
      <c r="T3023" t="str">
        <f t="shared" si="283"/>
        <v>Sim</v>
      </c>
      <c r="U3023" t="str">
        <f t="shared" si="284"/>
        <v>Sim</v>
      </c>
      <c r="V3023" t="str">
        <f t="shared" si="285"/>
        <v>Não</v>
      </c>
      <c r="W3023" t="str">
        <f t="shared" si="286"/>
        <v>Não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16422840</v>
      </c>
      <c r="F3024">
        <f>IFERROR(VLOOKUP(A3024,[1]Monitoramento_Base_somente_disp!$A:$J,9,FALSE),0)</f>
        <v>0</v>
      </c>
      <c r="G3024">
        <f>IFERROR(VLOOKUP(A3024,[1]Monitoramento_Base_somente_disp!$A:$J,10,FALSE),0)</f>
        <v>0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Não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35535645</v>
      </c>
      <c r="F3025">
        <f>IFERROR(VLOOKUP(A3025,[1]Monitoramento_Base_somente_disp!$A:$J,9,FALSE),0)</f>
        <v>0</v>
      </c>
      <c r="G3025">
        <f>IFERROR(VLOOKUP(A3025,[1]Monitoramento_Base_somente_disp!$A:$J,10,FALSE),0)</f>
        <v>0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Não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>
        <f>IFERROR(VLOOKUP(A3026,[3]Sheet1!$A:$G,2,FALSE),0)</f>
        <v>0</v>
      </c>
      <c r="O3026">
        <f>IFERROR(VLOOKUP(A3026,[3]Sheet1!$A:$G,3,FALSE),0)</f>
        <v>0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>
        <f>IFERROR(VLOOKUP(A3027,[3]Sheet1!$A:$G,2,FALSE),0)</f>
        <v>75211</v>
      </c>
      <c r="O3027">
        <f>IFERROR(VLOOKUP(A3027,[3]Sheet1!$A:$G,3,FALSE),0)</f>
        <v>407106</v>
      </c>
      <c r="P3027">
        <f>IFERROR(VLOOKUP(A3027,[3]Sheet1!$A:$G,4,FALSE),0)</f>
        <v>0</v>
      </c>
      <c r="Q3027">
        <f>IFERROR(VLOOKUP(A3027,[3]Sheet1!$A:$G,5,FALSE),0)</f>
        <v>0</v>
      </c>
      <c r="R3027">
        <f>IFERROR(VLOOKUP(A3027,[3]Sheet1!$A:$G,6,FALSE),0)</f>
        <v>0</v>
      </c>
      <c r="S3027">
        <f>IFERROR(VLOOKUP(A3027,[3]Sheet1!$A:$G,7,FALSE),0)</f>
        <v>0</v>
      </c>
      <c r="T3027" t="str">
        <f t="shared" si="283"/>
        <v>Sim</v>
      </c>
      <c r="U3027" t="str">
        <f t="shared" si="284"/>
        <v>Sim</v>
      </c>
      <c r="V3027" t="str">
        <f t="shared" si="285"/>
        <v>Não</v>
      </c>
      <c r="W3027" t="str">
        <f t="shared" si="286"/>
        <v>Não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>
        <f>IFERROR(VLOOKUP(A3028,[3]Sheet1!$A:$G,2,FALSE),0)</f>
        <v>87735</v>
      </c>
      <c r="O3028">
        <f>IFERROR(VLOOKUP(A3028,[3]Sheet1!$A:$G,3,FALSE),0)</f>
        <v>131226</v>
      </c>
      <c r="P3028">
        <f>IFERROR(VLOOKUP(A3028,[3]Sheet1!$A:$G,4,FALSE),0)</f>
        <v>0</v>
      </c>
      <c r="Q3028">
        <f>IFERROR(VLOOKUP(A3028,[3]Sheet1!$A:$G,5,FALSE),0)</f>
        <v>0</v>
      </c>
      <c r="R3028">
        <f>IFERROR(VLOOKUP(A3028,[3]Sheet1!$A:$G,6,FALSE),0)</f>
        <v>0</v>
      </c>
      <c r="S3028">
        <f>IFERROR(VLOOKUP(A3028,[3]Sheet1!$A:$G,7,FALSE),0)</f>
        <v>0</v>
      </c>
      <c r="T3028" t="str">
        <f t="shared" si="283"/>
        <v>Sim</v>
      </c>
      <c r="U3028" t="str">
        <f t="shared" si="284"/>
        <v>Sim</v>
      </c>
      <c r="V3028" t="str">
        <f t="shared" si="285"/>
        <v>Não</v>
      </c>
      <c r="W3028" t="str">
        <f t="shared" si="286"/>
        <v>Não</v>
      </c>
      <c r="X3028" t="str">
        <f t="shared" si="287"/>
        <v>Não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42969</v>
      </c>
      <c r="E3029">
        <f>IFERROR(VLOOKUP(A3029,[1]Monitoramento_Base_somente_disp!$A:$J,8,FALSE),0)</f>
        <v>6091762</v>
      </c>
      <c r="F3029">
        <f>IFERROR(VLOOKUP(A3029,[1]Monitoramento_Base_somente_disp!$A:$J,9,FALSE),0)</f>
        <v>0</v>
      </c>
      <c r="G3029">
        <f>IFERROR(VLOOKUP(A3029,[1]Monitoramento_Base_somente_disp!$A:$J,10,FALSE),0)</f>
        <v>0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Não</v>
      </c>
      <c r="Y3029" t="str">
        <f t="shared" si="288"/>
        <v>Não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98906</v>
      </c>
      <c r="E3031">
        <f>IFERROR(VLOOKUP(A3031,[1]Monitoramento_Base_somente_disp!$A:$J,8,FALSE),0)</f>
        <v>13374828</v>
      </c>
      <c r="F3031">
        <f>IFERROR(VLOOKUP(A3031,[1]Monitoramento_Base_somente_disp!$A:$J,9,FALSE),0)</f>
        <v>0</v>
      </c>
      <c r="G3031">
        <f>IFERROR(VLOOKUP(A3031,[1]Monitoramento_Base_somente_disp!$A:$J,10,FALSE),0)</f>
        <v>0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Não</v>
      </c>
      <c r="Y3031" t="str">
        <f t="shared" si="288"/>
        <v>Não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>
        <f>IFERROR(VLOOKUP(A3032,[3]Sheet1!$A:$G,2,FALSE),0)</f>
        <v>35125</v>
      </c>
      <c r="O3032">
        <f>IFERROR(VLOOKUP(A3032,[3]Sheet1!$A:$G,3,FALSE),0)</f>
        <v>49179</v>
      </c>
      <c r="P3032">
        <f>IFERROR(VLOOKUP(A3032,[3]Sheet1!$A:$G,4,FALSE),0)</f>
        <v>0</v>
      </c>
      <c r="Q3032">
        <f>IFERROR(VLOOKUP(A3032,[3]Sheet1!$A:$G,5,FALSE),0)</f>
        <v>0</v>
      </c>
      <c r="R3032">
        <f>IFERROR(VLOOKUP(A3032,[3]Sheet1!$A:$G,6,FALSE),0)</f>
        <v>0</v>
      </c>
      <c r="S3032">
        <f>IFERROR(VLOOKUP(A3032,[3]Sheet1!$A:$G,7,FALSE),0)</f>
        <v>0</v>
      </c>
      <c r="T3032" t="str">
        <f t="shared" si="283"/>
        <v>Sim</v>
      </c>
      <c r="U3032" t="str">
        <f t="shared" si="284"/>
        <v>Sim</v>
      </c>
      <c r="V3032" t="str">
        <f t="shared" si="285"/>
        <v>Não</v>
      </c>
      <c r="W3032" t="str">
        <f t="shared" si="286"/>
        <v>Não</v>
      </c>
      <c r="X3032" t="str">
        <f t="shared" si="287"/>
        <v>Não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>
        <f>IFERROR(VLOOKUP(A3033,[3]Sheet1!$A:$G,2,FALSE),0)</f>
        <v>46466</v>
      </c>
      <c r="O3033">
        <f>IFERROR(VLOOKUP(A3033,[3]Sheet1!$A:$G,3,FALSE),0)</f>
        <v>99777</v>
      </c>
      <c r="P3033">
        <f>IFERROR(VLOOKUP(A3033,[3]Sheet1!$A:$G,4,FALSE),0)</f>
        <v>0</v>
      </c>
      <c r="Q3033">
        <f>IFERROR(VLOOKUP(A3033,[3]Sheet1!$A:$G,5,FALSE),0)</f>
        <v>0</v>
      </c>
      <c r="R3033">
        <f>IFERROR(VLOOKUP(A3033,[3]Sheet1!$A:$G,6,FALSE),0)</f>
        <v>0</v>
      </c>
      <c r="S3033">
        <f>IFERROR(VLOOKUP(A3033,[3]Sheet1!$A:$G,7,FALSE),0)</f>
        <v>0</v>
      </c>
      <c r="T3033" t="str">
        <f t="shared" si="283"/>
        <v>Sim</v>
      </c>
      <c r="U3033" t="str">
        <f t="shared" si="284"/>
        <v>Sim</v>
      </c>
      <c r="V3033" t="str">
        <f t="shared" si="285"/>
        <v>Não</v>
      </c>
      <c r="W3033" t="str">
        <f t="shared" si="286"/>
        <v>Não</v>
      </c>
      <c r="X3033" t="str">
        <f t="shared" si="287"/>
        <v>Não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1699665</v>
      </c>
      <c r="F3035">
        <f>IFERROR(VLOOKUP(A3035,[1]Monitoramento_Base_somente_disp!$A:$J,9,FALSE),0)</f>
        <v>0</v>
      </c>
      <c r="G3035">
        <f>IFERROR(VLOOKUP(A3035,[1]Monitoramento_Base_somente_disp!$A:$J,10,FALSE),0)</f>
        <v>0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Não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85376</v>
      </c>
      <c r="I3036">
        <f>IFERROR(VLOOKUP(A3036,[2]Sheet1!$A:$I,5,FALSE),0)</f>
        <v>376646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Sim</v>
      </c>
      <c r="U3036" t="str">
        <f t="shared" si="284"/>
        <v>Sim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>
        <f>IFERROR(VLOOKUP(A3038,[3]Sheet1!$A:$G,2,FALSE),0)</f>
        <v>95433</v>
      </c>
      <c r="O3038">
        <f>IFERROR(VLOOKUP(A3038,[3]Sheet1!$A:$G,3,FALSE),0)</f>
        <v>623823</v>
      </c>
      <c r="P3038">
        <f>IFERROR(VLOOKUP(A3038,[3]Sheet1!$A:$G,4,FALSE),0)</f>
        <v>0</v>
      </c>
      <c r="Q3038">
        <f>IFERROR(VLOOKUP(A3038,[3]Sheet1!$A:$G,5,FALSE),0)</f>
        <v>0</v>
      </c>
      <c r="R3038">
        <f>IFERROR(VLOOKUP(A3038,[3]Sheet1!$A:$G,6,FALSE),0)</f>
        <v>0</v>
      </c>
      <c r="S3038">
        <f>IFERROR(VLOOKUP(A3038,[3]Sheet1!$A:$G,7,FALSE),0)</f>
        <v>0</v>
      </c>
      <c r="T3038" t="str">
        <f t="shared" si="283"/>
        <v>Sim</v>
      </c>
      <c r="U3038" t="str">
        <f t="shared" si="284"/>
        <v>Sim</v>
      </c>
      <c r="V3038" t="str">
        <f t="shared" si="285"/>
        <v>Não</v>
      </c>
      <c r="W3038" t="str">
        <f t="shared" si="286"/>
        <v>Não</v>
      </c>
      <c r="X3038" t="str">
        <f t="shared" si="287"/>
        <v>Não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>
        <f>IFERROR(VLOOKUP(A3043,[3]Sheet1!$A:$G,2,FALSE),0)</f>
        <v>79588</v>
      </c>
      <c r="O3043">
        <f>IFERROR(VLOOKUP(A3043,[3]Sheet1!$A:$G,3,FALSE),0)</f>
        <v>918639</v>
      </c>
      <c r="P3043">
        <f>IFERROR(VLOOKUP(A3043,[3]Sheet1!$A:$G,4,FALSE),0)</f>
        <v>0</v>
      </c>
      <c r="Q3043">
        <f>IFERROR(VLOOKUP(A3043,[3]Sheet1!$A:$G,5,FALSE),0)</f>
        <v>0</v>
      </c>
      <c r="R3043">
        <f>IFERROR(VLOOKUP(A3043,[3]Sheet1!$A:$G,6,FALSE),0)</f>
        <v>0</v>
      </c>
      <c r="S3043">
        <f>IFERROR(VLOOKUP(A3043,[3]Sheet1!$A:$G,7,FALSE),0)</f>
        <v>0</v>
      </c>
      <c r="T3043" t="str">
        <f t="shared" si="283"/>
        <v>Sim</v>
      </c>
      <c r="U3043" t="str">
        <f t="shared" si="284"/>
        <v>Sim</v>
      </c>
      <c r="V3043" t="str">
        <f t="shared" si="285"/>
        <v>Não</v>
      </c>
      <c r="W3043" t="str">
        <f t="shared" si="286"/>
        <v>Não</v>
      </c>
      <c r="X3043" t="str">
        <f t="shared" si="287"/>
        <v>Não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18495</v>
      </c>
      <c r="I3044">
        <f>IFERROR(VLOOKUP(A3044,[2]Sheet1!$A:$I,5,FALSE),0)</f>
        <v>87980</v>
      </c>
      <c r="J3044">
        <f>IFERROR(VLOOKUP(A3044,[2]Sheet1!$A:$I,6,FALSE),0)</f>
        <v>0</v>
      </c>
      <c r="K3044">
        <f>IFERROR(VLOOKUP(A3044,[2]Sheet1!$A:$I,7,FALSE),0)</f>
        <v>0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Sim</v>
      </c>
      <c r="U3044" t="str">
        <f t="shared" si="284"/>
        <v>Sim</v>
      </c>
      <c r="V3044" t="str">
        <f t="shared" si="285"/>
        <v>Não</v>
      </c>
      <c r="W3044" t="str">
        <f t="shared" si="286"/>
        <v>Não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73407</v>
      </c>
      <c r="I3045">
        <f>IFERROR(VLOOKUP(A3045,[2]Sheet1!$A:$I,5,FALSE),0)</f>
        <v>560799</v>
      </c>
      <c r="J3045">
        <f>IFERROR(VLOOKUP(A3045,[2]Sheet1!$A:$I,6,FALSE),0)</f>
        <v>0</v>
      </c>
      <c r="K3045">
        <f>IFERROR(VLOOKUP(A3045,[2]Sheet1!$A:$I,7,FALSE),0)</f>
        <v>0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Sim</v>
      </c>
      <c r="U3045" t="str">
        <f t="shared" si="284"/>
        <v>Sim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>
        <f>IFERROR(VLOOKUP(A3046,[3]Sheet1!$A:$G,2,FALSE),0)</f>
        <v>61948</v>
      </c>
      <c r="O3046">
        <f>IFERROR(VLOOKUP(A3046,[3]Sheet1!$A:$G,3,FALSE),0)</f>
        <v>190163</v>
      </c>
      <c r="P3046">
        <f>IFERROR(VLOOKUP(A3046,[3]Sheet1!$A:$G,4,FALSE),0)</f>
        <v>0</v>
      </c>
      <c r="Q3046">
        <f>IFERROR(VLOOKUP(A3046,[3]Sheet1!$A:$G,5,FALSE),0)</f>
        <v>0</v>
      </c>
      <c r="R3046">
        <f>IFERROR(VLOOKUP(A3046,[3]Sheet1!$A:$G,6,FALSE),0)</f>
        <v>0</v>
      </c>
      <c r="S3046">
        <f>IFERROR(VLOOKUP(A3046,[3]Sheet1!$A:$G,7,FALSE),0)</f>
        <v>0</v>
      </c>
      <c r="T3046" t="str">
        <f t="shared" si="283"/>
        <v>Sim</v>
      </c>
      <c r="U3046" t="str">
        <f t="shared" si="284"/>
        <v>Sim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27489</v>
      </c>
      <c r="E3047">
        <f>IFERROR(VLOOKUP(A3047,[1]Monitoramento_Base_somente_disp!$A:$J,8,FALSE),0)</f>
        <v>4764481</v>
      </c>
      <c r="F3047">
        <f>IFERROR(VLOOKUP(A3047,[1]Monitoramento_Base_somente_disp!$A:$J,9,FALSE),0)</f>
        <v>0</v>
      </c>
      <c r="G3047">
        <f>IFERROR(VLOOKUP(A3047,[1]Monitoramento_Base_somente_disp!$A:$J,10,FALSE),0)</f>
        <v>0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Não</v>
      </c>
      <c r="Y3047" t="str">
        <f t="shared" si="288"/>
        <v>Não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15769</v>
      </c>
      <c r="I3048">
        <f>IFERROR(VLOOKUP(A3048,[2]Sheet1!$A:$I,5,FALSE),0)</f>
        <v>67863</v>
      </c>
      <c r="J3048">
        <f>IFERROR(VLOOKUP(A3048,[2]Sheet1!$A:$I,6,FALSE),0)</f>
        <v>0</v>
      </c>
      <c r="K3048">
        <f>IFERROR(VLOOKUP(A3048,[2]Sheet1!$A:$I,7,FALSE),0)</f>
        <v>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Sim</v>
      </c>
      <c r="U3048" t="str">
        <f t="shared" si="284"/>
        <v>Sim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5296590</v>
      </c>
      <c r="F3049">
        <f>IFERROR(VLOOKUP(A3049,[1]Monitoramento_Base_somente_disp!$A:$J,9,FALSE),0)</f>
        <v>0</v>
      </c>
      <c r="G3049">
        <f>IFERROR(VLOOKUP(A3049,[1]Monitoramento_Base_somente_disp!$A:$J,10,FALSE),0)</f>
        <v>0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0</v>
      </c>
      <c r="K3049">
        <f>IFERROR(VLOOKUP(A3049,[2]Sheet1!$A:$I,7,FALSE),0)</f>
        <v>0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Não</v>
      </c>
      <c r="W3049" t="str">
        <f t="shared" si="286"/>
        <v>Sim</v>
      </c>
      <c r="X3049" t="str">
        <f t="shared" si="287"/>
        <v>Não</v>
      </c>
      <c r="Y3049" t="str">
        <f t="shared" si="288"/>
        <v>Não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12774</v>
      </c>
      <c r="E3050">
        <f>IFERROR(VLOOKUP(A3050,[1]Monitoramento_Base_somente_disp!$A:$J,8,FALSE),0)</f>
        <v>3972678</v>
      </c>
      <c r="F3050">
        <f>IFERROR(VLOOKUP(A3050,[1]Monitoramento_Base_somente_disp!$A:$J,9,FALSE),0)</f>
        <v>0</v>
      </c>
      <c r="G3050">
        <f>IFERROR(VLOOKUP(A3050,[1]Monitoramento_Base_somente_disp!$A:$J,10,FALSE),0)</f>
        <v>0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Não</v>
      </c>
      <c r="Y3050" t="str">
        <f t="shared" si="288"/>
        <v>Não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>
        <f>IFERROR(VLOOKUP(A3051,[3]Sheet1!$A:$G,2,FALSE),0)</f>
        <v>440195</v>
      </c>
      <c r="O3051">
        <f>IFERROR(VLOOKUP(A3051,[3]Sheet1!$A:$G,3,FALSE),0)</f>
        <v>1914235</v>
      </c>
      <c r="P3051">
        <f>IFERROR(VLOOKUP(A3051,[3]Sheet1!$A:$G,4,FALSE),0)</f>
        <v>0</v>
      </c>
      <c r="Q3051">
        <f>IFERROR(VLOOKUP(A3051,[3]Sheet1!$A:$G,5,FALSE),0)</f>
        <v>0</v>
      </c>
      <c r="R3051">
        <f>IFERROR(VLOOKUP(A3051,[3]Sheet1!$A:$G,6,FALSE),0)</f>
        <v>0</v>
      </c>
      <c r="S3051">
        <f>IFERROR(VLOOKUP(A3051,[3]Sheet1!$A:$G,7,FALSE),0)</f>
        <v>0</v>
      </c>
      <c r="T3051" t="str">
        <f t="shared" si="283"/>
        <v>Sim</v>
      </c>
      <c r="U3051" t="str">
        <f t="shared" si="284"/>
        <v>Sim</v>
      </c>
      <c r="V3051" t="str">
        <f t="shared" si="285"/>
        <v>Não</v>
      </c>
      <c r="W3051" t="str">
        <f t="shared" si="286"/>
        <v>Não</v>
      </c>
      <c r="X3051" t="str">
        <f t="shared" si="287"/>
        <v>Não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>
        <f>IFERROR(VLOOKUP(A3052,[3]Sheet1!$A:$G,2,FALSE),0)</f>
        <v>119267</v>
      </c>
      <c r="O3052">
        <f>IFERROR(VLOOKUP(A3052,[3]Sheet1!$A:$G,3,FALSE),0)</f>
        <v>777952</v>
      </c>
      <c r="P3052">
        <f>IFERROR(VLOOKUP(A3052,[3]Sheet1!$A:$G,4,FALSE),0)</f>
        <v>0</v>
      </c>
      <c r="Q3052">
        <f>IFERROR(VLOOKUP(A3052,[3]Sheet1!$A:$G,5,FALSE),0)</f>
        <v>0</v>
      </c>
      <c r="R3052">
        <f>IFERROR(VLOOKUP(A3052,[3]Sheet1!$A:$G,6,FALSE),0)</f>
        <v>0</v>
      </c>
      <c r="S3052">
        <f>IFERROR(VLOOKUP(A3052,[3]Sheet1!$A:$G,7,FALSE),0)</f>
        <v>0</v>
      </c>
      <c r="T3052" t="str">
        <f t="shared" si="283"/>
        <v>Sim</v>
      </c>
      <c r="U3052" t="str">
        <f t="shared" si="284"/>
        <v>Sim</v>
      </c>
      <c r="V3052" t="str">
        <f t="shared" si="285"/>
        <v>Não</v>
      </c>
      <c r="W3052" t="str">
        <f t="shared" si="286"/>
        <v>Não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31944</v>
      </c>
      <c r="E3053">
        <f>IFERROR(VLOOKUP(A3053,[1]Monitoramento_Base_somente_disp!$A:$J,8,FALSE),0)</f>
        <v>5173611</v>
      </c>
      <c r="F3053">
        <f>IFERROR(VLOOKUP(A3053,[1]Monitoramento_Base_somente_disp!$A:$J,9,FALSE),0)</f>
        <v>0</v>
      </c>
      <c r="G3053">
        <f>IFERROR(VLOOKUP(A3053,[1]Monitoramento_Base_somente_disp!$A:$J,10,FALSE),0)</f>
        <v>0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Não</v>
      </c>
      <c r="Y3053" t="str">
        <f t="shared" si="288"/>
        <v>Não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>
        <f>IFERROR(VLOOKUP(A3054,[3]Sheet1!$A:$G,2,FALSE),0)</f>
        <v>194</v>
      </c>
      <c r="O3054">
        <f>IFERROR(VLOOKUP(A3054,[3]Sheet1!$A:$G,3,FALSE),0)</f>
        <v>2855725</v>
      </c>
      <c r="P3054">
        <f>IFERROR(VLOOKUP(A3054,[3]Sheet1!$A:$G,4,FALSE),0)</f>
        <v>0</v>
      </c>
      <c r="Q3054">
        <f>IFERROR(VLOOKUP(A3054,[3]Sheet1!$A:$G,5,FALSE),0)</f>
        <v>0</v>
      </c>
      <c r="R3054">
        <f>IFERROR(VLOOKUP(A3054,[3]Sheet1!$A:$G,6,FALSE),0)</f>
        <v>0</v>
      </c>
      <c r="S3054">
        <f>IFERROR(VLOOKUP(A3054,[3]Sheet1!$A:$G,7,FALSE),0)</f>
        <v>0</v>
      </c>
      <c r="T3054" t="str">
        <f t="shared" si="283"/>
        <v>Sim</v>
      </c>
      <c r="U3054" t="str">
        <f t="shared" si="284"/>
        <v>Sim</v>
      </c>
      <c r="V3054" t="str">
        <f t="shared" si="285"/>
        <v>Não</v>
      </c>
      <c r="W3054" t="str">
        <f t="shared" si="286"/>
        <v>Não</v>
      </c>
      <c r="X3054" t="str">
        <f t="shared" si="287"/>
        <v>Não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158537</v>
      </c>
      <c r="E3055">
        <f>IFERROR(VLOOKUP(A3055,[1]Monitoramento_Base_somente_disp!$A:$J,8,FALSE),0)</f>
        <v>17644762</v>
      </c>
      <c r="F3055">
        <f>IFERROR(VLOOKUP(A3055,[1]Monitoramento_Base_somente_disp!$A:$J,9,FALSE),0)</f>
        <v>0</v>
      </c>
      <c r="G3055">
        <f>IFERROR(VLOOKUP(A3055,[1]Monitoramento_Base_somente_disp!$A:$J,10,FALSE),0)</f>
        <v>0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Não</v>
      </c>
      <c r="Y3055" t="str">
        <f t="shared" si="288"/>
        <v>Não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0</v>
      </c>
      <c r="K3056">
        <f>IFERROR(VLOOKUP(A3056,[2]Sheet1!$A:$I,7,FALSE),0)</f>
        <v>0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Não</v>
      </c>
      <c r="W3056" t="str">
        <f t="shared" si="286"/>
        <v>Não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2850</v>
      </c>
      <c r="F3057">
        <f>IFERROR(VLOOKUP(A3057,[1]Monitoramento_Base_somente_disp!$A:$J,9,FALSE),0)</f>
        <v>0</v>
      </c>
      <c r="G3057">
        <f>IFERROR(VLOOKUP(A3057,[1]Monitoramento_Base_somente_disp!$A:$J,10,FALSE),0)</f>
        <v>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0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Não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>
        <f>IFERROR(VLOOKUP(A3059,[3]Sheet1!$A:$G,2,FALSE),0)</f>
        <v>80694</v>
      </c>
      <c r="O3059">
        <f>IFERROR(VLOOKUP(A3059,[3]Sheet1!$A:$G,3,FALSE),0)</f>
        <v>284287</v>
      </c>
      <c r="P3059">
        <f>IFERROR(VLOOKUP(A3059,[3]Sheet1!$A:$G,4,FALSE),0)</f>
        <v>0</v>
      </c>
      <c r="Q3059">
        <f>IFERROR(VLOOKUP(A3059,[3]Sheet1!$A:$G,5,FALSE),0)</f>
        <v>0</v>
      </c>
      <c r="R3059">
        <f>IFERROR(VLOOKUP(A3059,[3]Sheet1!$A:$G,6,FALSE),0)</f>
        <v>0</v>
      </c>
      <c r="S3059">
        <f>IFERROR(VLOOKUP(A3059,[3]Sheet1!$A:$G,7,FALSE),0)</f>
        <v>0</v>
      </c>
      <c r="T3059" t="str">
        <f t="shared" si="283"/>
        <v>Sim</v>
      </c>
      <c r="U3059" t="str">
        <f t="shared" si="284"/>
        <v>Sim</v>
      </c>
      <c r="V3059" t="str">
        <f t="shared" si="285"/>
        <v>Não</v>
      </c>
      <c r="W3059" t="str">
        <f t="shared" si="286"/>
        <v>Não</v>
      </c>
      <c r="X3059" t="str">
        <f t="shared" si="287"/>
        <v>Não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>
        <f>IFERROR(VLOOKUP(A3060,[3]Sheet1!$A:$G,2,FALSE),0)</f>
        <v>0</v>
      </c>
      <c r="O3060">
        <f>IFERROR(VLOOKUP(A3060,[3]Sheet1!$A:$G,3,FALSE),0)</f>
        <v>0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0</v>
      </c>
      <c r="S3060">
        <f>IFERROR(VLOOKUP(A3060,[3]Sheet1!$A:$G,7,FALSE),0)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Não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0</v>
      </c>
      <c r="K3061">
        <f>IFERROR(VLOOKUP(A3061,[2]Sheet1!$A:$I,7,FALSE),0)</f>
        <v>0</v>
      </c>
      <c r="L3061">
        <f>IFERROR(VLOOKUP(A3061,[2]Sheet1!$A:$I,8,FALSE),0)</f>
        <v>0</v>
      </c>
      <c r="M3061">
        <f>IFERROR(VLOOKUP(A3061,[2]Sheet1!$A:$I,9,FALSE),0)</f>
        <v>0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Não</v>
      </c>
      <c r="W3061" t="str">
        <f t="shared" si="286"/>
        <v>Não</v>
      </c>
      <c r="X3061" t="str">
        <f t="shared" si="287"/>
        <v>Não</v>
      </c>
      <c r="Y3061" t="str">
        <f t="shared" si="288"/>
        <v>Não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>
        <f>IFERROR(VLOOKUP(A3062,[3]Sheet1!$A:$G,2,FALSE),0)</f>
        <v>0</v>
      </c>
      <c r="O3062">
        <f>IFERROR(VLOOKUP(A3062,[3]Sheet1!$A:$G,3,FALSE),0)</f>
        <v>187026</v>
      </c>
      <c r="P3062">
        <f>IFERROR(VLOOKUP(A3062,[3]Sheet1!$A:$G,4,FALSE),0)</f>
        <v>0</v>
      </c>
      <c r="Q3062">
        <f>IFERROR(VLOOKUP(A3062,[3]Sheet1!$A:$G,5,FALSE),0)</f>
        <v>0</v>
      </c>
      <c r="R3062">
        <f>IFERROR(VLOOKUP(A3062,[3]Sheet1!$A:$G,6,FALSE),0)</f>
        <v>0</v>
      </c>
      <c r="S3062">
        <f>IFERROR(VLOOKUP(A3062,[3]Sheet1!$A:$G,7,FALSE),0)</f>
        <v>0</v>
      </c>
      <c r="T3062" t="str">
        <f t="shared" si="283"/>
        <v>Não</v>
      </c>
      <c r="U3062" t="str">
        <f t="shared" si="284"/>
        <v>Sim</v>
      </c>
      <c r="V3062" t="str">
        <f t="shared" si="285"/>
        <v>Não</v>
      </c>
      <c r="W3062" t="str">
        <f t="shared" si="286"/>
        <v>Não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>
        <f>IFERROR(VLOOKUP(A3064,[3]Sheet1!$A:$G,2,FALSE),0)</f>
        <v>623167</v>
      </c>
      <c r="O3064">
        <f>IFERROR(VLOOKUP(A3064,[3]Sheet1!$A:$G,3,FALSE),0)</f>
        <v>6795540</v>
      </c>
      <c r="P3064">
        <f>IFERROR(VLOOKUP(A3064,[3]Sheet1!$A:$G,4,FALSE),0)</f>
        <v>0</v>
      </c>
      <c r="Q3064">
        <f>IFERROR(VLOOKUP(A3064,[3]Sheet1!$A:$G,5,FALSE),0)</f>
        <v>0</v>
      </c>
      <c r="R3064">
        <f>IFERROR(VLOOKUP(A3064,[3]Sheet1!$A:$G,6,FALSE),0)</f>
        <v>0</v>
      </c>
      <c r="S3064">
        <f>IFERROR(VLOOKUP(A3064,[3]Sheet1!$A:$G,7,FALSE),0)</f>
        <v>0</v>
      </c>
      <c r="T3064" t="str">
        <f t="shared" si="283"/>
        <v>Sim</v>
      </c>
      <c r="U3064" t="str">
        <f t="shared" si="284"/>
        <v>Sim</v>
      </c>
      <c r="V3064" t="str">
        <f t="shared" si="285"/>
        <v>Não</v>
      </c>
      <c r="W3064" t="str">
        <f t="shared" si="286"/>
        <v>Não</v>
      </c>
      <c r="X3064" t="str">
        <f t="shared" si="287"/>
        <v>Não</v>
      </c>
      <c r="Y3064" t="str">
        <f t="shared" si="288"/>
        <v>Não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>
        <f>IFERROR(VLOOKUP(A3065,[3]Sheet1!$A:$G,2,FALSE),0)</f>
        <v>102934</v>
      </c>
      <c r="O3065">
        <f>IFERROR(VLOOKUP(A3065,[3]Sheet1!$A:$G,3,FALSE),0)</f>
        <v>2655198</v>
      </c>
      <c r="P3065">
        <f>IFERROR(VLOOKUP(A3065,[3]Sheet1!$A:$G,4,FALSE),0)</f>
        <v>0</v>
      </c>
      <c r="Q3065">
        <f>IFERROR(VLOOKUP(A3065,[3]Sheet1!$A:$G,5,FALSE),0)</f>
        <v>0</v>
      </c>
      <c r="R3065">
        <f>IFERROR(VLOOKUP(A3065,[3]Sheet1!$A:$G,6,FALSE),0)</f>
        <v>0</v>
      </c>
      <c r="S3065">
        <f>IFERROR(VLOOKUP(A3065,[3]Sheet1!$A:$G,7,FALSE),0)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Não</v>
      </c>
      <c r="W3065" t="str">
        <f t="shared" si="286"/>
        <v>Não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>
        <f>IFERROR(VLOOKUP(A3066,[3]Sheet1!$A:$G,2,FALSE),0)</f>
        <v>2043</v>
      </c>
      <c r="O3066">
        <f>IFERROR(VLOOKUP(A3066,[3]Sheet1!$A:$G,3,FALSE),0)</f>
        <v>37643</v>
      </c>
      <c r="P3066">
        <f>IFERROR(VLOOKUP(A3066,[3]Sheet1!$A:$G,4,FALSE),0)</f>
        <v>0</v>
      </c>
      <c r="Q3066">
        <f>IFERROR(VLOOKUP(A3066,[3]Sheet1!$A:$G,5,FALSE),0)</f>
        <v>0</v>
      </c>
      <c r="R3066">
        <f>IFERROR(VLOOKUP(A3066,[3]Sheet1!$A:$G,6,FALSE),0)</f>
        <v>0</v>
      </c>
      <c r="S3066">
        <f>IFERROR(VLOOKUP(A3066,[3]Sheet1!$A:$G,7,FALSE),0)</f>
        <v>0</v>
      </c>
      <c r="T3066" t="str">
        <f t="shared" si="283"/>
        <v>Sim</v>
      </c>
      <c r="U3066" t="str">
        <f t="shared" si="284"/>
        <v>Sim</v>
      </c>
      <c r="V3066" t="str">
        <f t="shared" si="285"/>
        <v>Não</v>
      </c>
      <c r="W3066" t="str">
        <f t="shared" si="286"/>
        <v>Não</v>
      </c>
      <c r="X3066" t="str">
        <f t="shared" si="287"/>
        <v>Não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>
        <f>IFERROR(VLOOKUP(A3068,[3]Sheet1!$A:$G,2,FALSE),0)</f>
        <v>153302</v>
      </c>
      <c r="O3068">
        <f>IFERROR(VLOOKUP(A3068,[3]Sheet1!$A:$G,3,FALSE),0)</f>
        <v>1796512</v>
      </c>
      <c r="P3068">
        <f>IFERROR(VLOOKUP(A3068,[3]Sheet1!$A:$G,4,FALSE),0)</f>
        <v>0</v>
      </c>
      <c r="Q3068">
        <f>IFERROR(VLOOKUP(A3068,[3]Sheet1!$A:$G,5,FALSE),0)</f>
        <v>0</v>
      </c>
      <c r="R3068">
        <f>IFERROR(VLOOKUP(A3068,[3]Sheet1!$A:$G,6,FALSE),0)</f>
        <v>0</v>
      </c>
      <c r="S3068">
        <f>IFERROR(VLOOKUP(A3068,[3]Sheet1!$A:$G,7,FALSE),0)</f>
        <v>0</v>
      </c>
      <c r="T3068" t="str">
        <f t="shared" si="283"/>
        <v>Sim</v>
      </c>
      <c r="U3068" t="str">
        <f t="shared" si="284"/>
        <v>Sim</v>
      </c>
      <c r="V3068" t="str">
        <f t="shared" si="285"/>
        <v>Não</v>
      </c>
      <c r="W3068" t="str">
        <f t="shared" si="286"/>
        <v>Não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2065725</v>
      </c>
      <c r="F3071">
        <f>IFERROR(VLOOKUP(A3071,[1]Monitoramento_Base_somente_disp!$A:$J,9,FALSE),0)</f>
        <v>0</v>
      </c>
      <c r="G3071">
        <f>IFERROR(VLOOKUP(A3071,[1]Monitoramento_Base_somente_disp!$A:$J,10,FALSE),0)</f>
        <v>0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>
        <f>IFERROR(VLOOKUP(A3071,[3]Sheet1!$A:$G,2,FALSE),0)</f>
        <v>45337</v>
      </c>
      <c r="O3071">
        <f>IFERROR(VLOOKUP(A3071,[3]Sheet1!$A:$G,3,FALSE),0)</f>
        <v>52041</v>
      </c>
      <c r="P3071">
        <f>IFERROR(VLOOKUP(A3071,[3]Sheet1!$A:$G,4,FALSE),0)</f>
        <v>0</v>
      </c>
      <c r="Q3071">
        <f>IFERROR(VLOOKUP(A3071,[3]Sheet1!$A:$G,5,FALSE),0)</f>
        <v>0</v>
      </c>
      <c r="R3071">
        <f>IFERROR(VLOOKUP(A3071,[3]Sheet1!$A:$G,6,FALSE),0)</f>
        <v>0</v>
      </c>
      <c r="S3071">
        <f>IFERROR(VLOOKUP(A3071,[3]Sheet1!$A:$G,7,FALSE),0)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Não</v>
      </c>
      <c r="W3071" t="str">
        <f t="shared" si="286"/>
        <v>Sim</v>
      </c>
      <c r="X3071" t="str">
        <f t="shared" si="287"/>
        <v>Não</v>
      </c>
      <c r="Y3071" t="str">
        <f t="shared" si="288"/>
        <v>Não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>
        <f>IFERROR(VLOOKUP(A3072,[3]Sheet1!$A:$G,2,FALSE),0)</f>
        <v>20750</v>
      </c>
      <c r="O3072">
        <f>IFERROR(VLOOKUP(A3072,[3]Sheet1!$A:$G,3,FALSE),0)</f>
        <v>130512</v>
      </c>
      <c r="P3072">
        <f>IFERROR(VLOOKUP(A3072,[3]Sheet1!$A:$G,4,FALSE),0)</f>
        <v>0</v>
      </c>
      <c r="Q3072">
        <f>IFERROR(VLOOKUP(A3072,[3]Sheet1!$A:$G,5,FALSE),0)</f>
        <v>0</v>
      </c>
      <c r="R3072">
        <f>IFERROR(VLOOKUP(A3072,[3]Sheet1!$A:$G,6,FALSE),0)</f>
        <v>0</v>
      </c>
      <c r="S3072">
        <f>IFERROR(VLOOKUP(A3072,[3]Sheet1!$A:$G,7,FALSE),0)</f>
        <v>0</v>
      </c>
      <c r="T3072" t="str">
        <f t="shared" si="283"/>
        <v>Sim</v>
      </c>
      <c r="U3072" t="str">
        <f t="shared" si="284"/>
        <v>Sim</v>
      </c>
      <c r="V3072" t="str">
        <f t="shared" si="285"/>
        <v>Não</v>
      </c>
      <c r="W3072" t="str">
        <f t="shared" si="286"/>
        <v>Não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7755</v>
      </c>
      <c r="F3073">
        <f>IFERROR(VLOOKUP(A3073,[1]Monitoramento_Base_somente_disp!$A:$J,9,FALSE),0)</f>
        <v>0</v>
      </c>
      <c r="G3073">
        <f>IFERROR(VLOOKUP(A3073,[1]Monitoramento_Base_somente_disp!$A:$J,10,FALSE),0)</f>
        <v>0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0</v>
      </c>
      <c r="K3073">
        <f>IFERROR(VLOOKUP(A3073,[2]Sheet1!$A:$I,7,FALSE),0)</f>
        <v>0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Não</v>
      </c>
      <c r="W3073" t="str">
        <f t="shared" si="286"/>
        <v>Sim</v>
      </c>
      <c r="X3073" t="str">
        <f t="shared" si="287"/>
        <v>Não</v>
      </c>
      <c r="Y3073" t="str">
        <f t="shared" si="288"/>
        <v>Não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>
        <f>IFERROR(VLOOKUP(A3074,[3]Sheet1!$A:$G,2,FALSE),0)</f>
        <v>80109</v>
      </c>
      <c r="O3074">
        <f>IFERROR(VLOOKUP(A3074,[3]Sheet1!$A:$G,3,FALSE),0)</f>
        <v>612736</v>
      </c>
      <c r="P3074">
        <f>IFERROR(VLOOKUP(A3074,[3]Sheet1!$A:$G,4,FALSE),0)</f>
        <v>0</v>
      </c>
      <c r="Q3074">
        <f>IFERROR(VLOOKUP(A3074,[3]Sheet1!$A:$G,5,FALSE),0)</f>
        <v>0</v>
      </c>
      <c r="R3074">
        <f>IFERROR(VLOOKUP(A3074,[3]Sheet1!$A:$G,6,FALSE),0)</f>
        <v>0</v>
      </c>
      <c r="S3074">
        <f>IFERROR(VLOOKUP(A3074,[3]Sheet1!$A:$G,7,FALSE),0)</f>
        <v>0</v>
      </c>
      <c r="T3074" t="str">
        <f t="shared" si="283"/>
        <v>Sim</v>
      </c>
      <c r="U3074" t="str">
        <f t="shared" si="284"/>
        <v>Sim</v>
      </c>
      <c r="V3074" t="str">
        <f t="shared" si="285"/>
        <v>Não</v>
      </c>
      <c r="W3074" t="str">
        <f t="shared" si="286"/>
        <v>Não</v>
      </c>
      <c r="X3074" t="str">
        <f t="shared" si="287"/>
        <v>Não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>
        <f>IFERROR(VLOOKUP(A3075,[3]Sheet1!$A:$G,2,FALSE),0)</f>
        <v>98839</v>
      </c>
      <c r="O3075">
        <f>IFERROR(VLOOKUP(A3075,[3]Sheet1!$A:$G,3,FALSE),0)</f>
        <v>485049</v>
      </c>
      <c r="P3075">
        <f>IFERROR(VLOOKUP(A3075,[3]Sheet1!$A:$G,4,FALSE),0)</f>
        <v>0</v>
      </c>
      <c r="Q3075">
        <f>IFERROR(VLOOKUP(A3075,[3]Sheet1!$A:$G,5,FALSE),0)</f>
        <v>0</v>
      </c>
      <c r="R3075">
        <f>IFERROR(VLOOKUP(A3075,[3]Sheet1!$A:$G,6,FALSE),0)</f>
        <v>0</v>
      </c>
      <c r="S3075">
        <f>IFERROR(VLOOKUP(A3075,[3]Sheet1!$A:$G,7,FALSE),0)</f>
        <v>0</v>
      </c>
      <c r="T3075" t="str">
        <f t="shared" si="283"/>
        <v>Sim</v>
      </c>
      <c r="U3075" t="str">
        <f t="shared" si="284"/>
        <v>Sim</v>
      </c>
      <c r="V3075" t="str">
        <f t="shared" si="285"/>
        <v>Não</v>
      </c>
      <c r="W3075" t="str">
        <f t="shared" si="286"/>
        <v>Não</v>
      </c>
      <c r="X3075" t="str">
        <f t="shared" si="287"/>
        <v>Não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>
        <f>IFERROR(VLOOKUP(A3076,[3]Sheet1!$A:$G,2,FALSE),0)</f>
        <v>106394</v>
      </c>
      <c r="O3076">
        <f>IFERROR(VLOOKUP(A3076,[3]Sheet1!$A:$G,3,FALSE),0)</f>
        <v>520744</v>
      </c>
      <c r="P3076">
        <f>IFERROR(VLOOKUP(A3076,[3]Sheet1!$A:$G,4,FALSE),0)</f>
        <v>0</v>
      </c>
      <c r="Q3076">
        <f>IFERROR(VLOOKUP(A3076,[3]Sheet1!$A:$G,5,FALSE),0)</f>
        <v>0</v>
      </c>
      <c r="R3076">
        <f>IFERROR(VLOOKUP(A3076,[3]Sheet1!$A:$G,6,FALSE),0)</f>
        <v>0</v>
      </c>
      <c r="S3076">
        <f>IFERROR(VLOOKUP(A3076,[3]Sheet1!$A:$G,7,FALSE),0)</f>
        <v>0</v>
      </c>
      <c r="T3076" t="str">
        <f t="shared" si="283"/>
        <v>Sim</v>
      </c>
      <c r="U3076" t="str">
        <f t="shared" si="284"/>
        <v>Sim</v>
      </c>
      <c r="V3076" t="str">
        <f t="shared" si="285"/>
        <v>Não</v>
      </c>
      <c r="W3076" t="str">
        <f t="shared" si="286"/>
        <v>Não</v>
      </c>
      <c r="X3076" t="str">
        <f t="shared" si="287"/>
        <v>Não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57520</v>
      </c>
      <c r="E3078">
        <f>IFERROR(VLOOKUP(A3078,[1]Monitoramento_Base_somente_disp!$A:$J,8,FALSE),0)</f>
        <v>9998723</v>
      </c>
      <c r="F3078">
        <f>IFERROR(VLOOKUP(A3078,[1]Monitoramento_Base_somente_disp!$A:$J,9,FALSE),0)</f>
        <v>0</v>
      </c>
      <c r="G3078">
        <f>IFERROR(VLOOKUP(A3078,[1]Monitoramento_Base_somente_disp!$A:$J,10,FALSE),0)</f>
        <v>0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Não</v>
      </c>
      <c r="Y3078" t="str">
        <f t="shared" ref="Y3078:Y3141" si="294">IF(G3078+M3078+S3078&gt;0,"Sim","Não")</f>
        <v>Não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>
        <f>IFERROR(VLOOKUP(A3079,[3]Sheet1!$A:$G,2,FALSE),0)</f>
        <v>444456</v>
      </c>
      <c r="O3079">
        <f>IFERROR(VLOOKUP(A3079,[3]Sheet1!$A:$G,3,FALSE),0)</f>
        <v>28521917</v>
      </c>
      <c r="P3079">
        <f>IFERROR(VLOOKUP(A3079,[3]Sheet1!$A:$G,4,FALSE),0)</f>
        <v>0</v>
      </c>
      <c r="Q3079">
        <f>IFERROR(VLOOKUP(A3079,[3]Sheet1!$A:$G,5,FALSE),0)</f>
        <v>0</v>
      </c>
      <c r="R3079">
        <f>IFERROR(VLOOKUP(A3079,[3]Sheet1!$A:$G,6,FALSE),0)</f>
        <v>0</v>
      </c>
      <c r="S3079">
        <f>IFERROR(VLOOKUP(A3079,[3]Sheet1!$A:$G,7,FALSE),0)</f>
        <v>0</v>
      </c>
      <c r="T3079" t="str">
        <f t="shared" si="289"/>
        <v>Sim</v>
      </c>
      <c r="U3079" t="str">
        <f t="shared" si="290"/>
        <v>Sim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25811655</v>
      </c>
      <c r="F3080">
        <f>IFERROR(VLOOKUP(A3080,[1]Monitoramento_Base_somente_disp!$A:$J,9,FALSE),0)</f>
        <v>0</v>
      </c>
      <c r="G3080">
        <f>IFERROR(VLOOKUP(A3080,[1]Monitoramento_Base_somente_disp!$A:$J,10,FALSE),0)</f>
        <v>0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>
        <f>IFERROR(VLOOKUP(A3080,[3]Sheet1!$A:$G,2,FALSE),0)</f>
        <v>62715</v>
      </c>
      <c r="O3080">
        <f>IFERROR(VLOOKUP(A3080,[3]Sheet1!$A:$G,3,FALSE),0)</f>
        <v>4566079</v>
      </c>
      <c r="P3080">
        <f>IFERROR(VLOOKUP(A3080,[3]Sheet1!$A:$G,4,FALSE),0)</f>
        <v>0</v>
      </c>
      <c r="Q3080">
        <f>IFERROR(VLOOKUP(A3080,[3]Sheet1!$A:$G,5,FALSE),0)</f>
        <v>0</v>
      </c>
      <c r="R3080">
        <f>IFERROR(VLOOKUP(A3080,[3]Sheet1!$A:$G,6,FALSE),0)</f>
        <v>0</v>
      </c>
      <c r="S3080">
        <f>IFERROR(VLOOKUP(A3080,[3]Sheet1!$A:$G,7,FALSE),0)</f>
        <v>0</v>
      </c>
      <c r="T3080" t="str">
        <f t="shared" si="289"/>
        <v>Sim</v>
      </c>
      <c r="U3080" t="str">
        <f t="shared" si="290"/>
        <v>Sim</v>
      </c>
      <c r="V3080" t="str">
        <f t="shared" si="291"/>
        <v>Não</v>
      </c>
      <c r="W3080" t="str">
        <f t="shared" si="292"/>
        <v>Sim</v>
      </c>
      <c r="X3080" t="str">
        <f t="shared" si="293"/>
        <v>Não</v>
      </c>
      <c r="Y3080" t="str">
        <f t="shared" si="294"/>
        <v>Não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707265</v>
      </c>
      <c r="F3082">
        <f>IFERROR(VLOOKUP(A3082,[1]Monitoramento_Base_somente_disp!$A:$J,9,FALSE),0)</f>
        <v>0</v>
      </c>
      <c r="G3082">
        <f>IFERROR(VLOOKUP(A3082,[1]Monitoramento_Base_somente_disp!$A:$J,10,FALSE),0)</f>
        <v>0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>
        <f>IFERROR(VLOOKUP(A3082,[3]Sheet1!$A:$G,2,FALSE),0)</f>
        <v>73193</v>
      </c>
      <c r="O3082">
        <f>IFERROR(VLOOKUP(A3082,[3]Sheet1!$A:$G,3,FALSE),0)</f>
        <v>1019918</v>
      </c>
      <c r="P3082">
        <f>IFERROR(VLOOKUP(A3082,[3]Sheet1!$A:$G,4,FALSE),0)</f>
        <v>0</v>
      </c>
      <c r="Q3082">
        <f>IFERROR(VLOOKUP(A3082,[3]Sheet1!$A:$G,5,FALSE),0)</f>
        <v>0</v>
      </c>
      <c r="R3082">
        <f>IFERROR(VLOOKUP(A3082,[3]Sheet1!$A:$G,6,FALSE),0)</f>
        <v>0</v>
      </c>
      <c r="S3082">
        <f>IFERROR(VLOOKUP(A3082,[3]Sheet1!$A:$G,7,FALSE),0)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Não</v>
      </c>
      <c r="W3082" t="str">
        <f t="shared" si="292"/>
        <v>Sim</v>
      </c>
      <c r="X3082" t="str">
        <f t="shared" si="293"/>
        <v>Não</v>
      </c>
      <c r="Y3082" t="str">
        <f t="shared" si="294"/>
        <v>Não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50865</v>
      </c>
      <c r="I3083">
        <f>IFERROR(VLOOKUP(A3083,[2]Sheet1!$A:$I,5,FALSE),0)</f>
        <v>659465</v>
      </c>
      <c r="J3083">
        <f>IFERROR(VLOOKUP(A3083,[2]Sheet1!$A:$I,6,FALSE),0)</f>
        <v>0</v>
      </c>
      <c r="K3083">
        <f>IFERROR(VLOOKUP(A3083,[2]Sheet1!$A:$I,7,FALSE),0)</f>
        <v>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Sim</v>
      </c>
      <c r="U3083" t="str">
        <f t="shared" si="290"/>
        <v>Sim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66915</v>
      </c>
      <c r="E3084">
        <f>IFERROR(VLOOKUP(A3084,[1]Monitoramento_Base_somente_disp!$A:$J,8,FALSE),0)</f>
        <v>8742753</v>
      </c>
      <c r="F3084">
        <f>IFERROR(VLOOKUP(A3084,[1]Monitoramento_Base_somente_disp!$A:$J,9,FALSE),0)</f>
        <v>0</v>
      </c>
      <c r="G3084">
        <f>IFERROR(VLOOKUP(A3084,[1]Monitoramento_Base_somente_disp!$A:$J,10,FALSE),0)</f>
        <v>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Não</v>
      </c>
      <c r="Y3084" t="str">
        <f t="shared" si="294"/>
        <v>Não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86862</v>
      </c>
      <c r="E3085">
        <f>IFERROR(VLOOKUP(A3085,[1]Monitoramento_Base_somente_disp!$A:$J,8,FALSE),0)</f>
        <v>14708811</v>
      </c>
      <c r="F3085">
        <f>IFERROR(VLOOKUP(A3085,[1]Monitoramento_Base_somente_disp!$A:$J,9,FALSE),0)</f>
        <v>0</v>
      </c>
      <c r="G3085">
        <f>IFERROR(VLOOKUP(A3085,[1]Monitoramento_Base_somente_disp!$A:$J,10,FALSE),0)</f>
        <v>0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Não</v>
      </c>
      <c r="Y3085" t="str">
        <f t="shared" si="294"/>
        <v>Não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>
        <f>IFERROR(VLOOKUP(A3086,[3]Sheet1!$A:$G,2,FALSE),0)</f>
        <v>385280</v>
      </c>
      <c r="O3086">
        <f>IFERROR(VLOOKUP(A3086,[3]Sheet1!$A:$G,3,FALSE),0)</f>
        <v>3694422</v>
      </c>
      <c r="P3086">
        <f>IFERROR(VLOOKUP(A3086,[3]Sheet1!$A:$G,4,FALSE),0)</f>
        <v>0</v>
      </c>
      <c r="Q3086">
        <f>IFERROR(VLOOKUP(A3086,[3]Sheet1!$A:$G,5,FALSE),0)</f>
        <v>0</v>
      </c>
      <c r="R3086">
        <f>IFERROR(VLOOKUP(A3086,[3]Sheet1!$A:$G,6,FALSE),0)</f>
        <v>0</v>
      </c>
      <c r="S3086">
        <f>IFERROR(VLOOKUP(A3086,[3]Sheet1!$A:$G,7,FALSE),0)</f>
        <v>0</v>
      </c>
      <c r="T3086" t="str">
        <f t="shared" si="289"/>
        <v>Sim</v>
      </c>
      <c r="U3086" t="str">
        <f t="shared" si="290"/>
        <v>Sim</v>
      </c>
      <c r="V3086" t="str">
        <f t="shared" si="291"/>
        <v>Não</v>
      </c>
      <c r="W3086" t="str">
        <f t="shared" si="292"/>
        <v>Não</v>
      </c>
      <c r="X3086" t="str">
        <f t="shared" si="293"/>
        <v>Não</v>
      </c>
      <c r="Y3086" t="str">
        <f t="shared" si="294"/>
        <v>Não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>
        <f>IFERROR(VLOOKUP(A3087,[3]Sheet1!$A:$G,2,FALSE),0)</f>
        <v>95118</v>
      </c>
      <c r="O3087">
        <f>IFERROR(VLOOKUP(A3087,[3]Sheet1!$A:$G,3,FALSE),0)</f>
        <v>414774</v>
      </c>
      <c r="P3087">
        <f>IFERROR(VLOOKUP(A3087,[3]Sheet1!$A:$G,4,FALSE),0)</f>
        <v>0</v>
      </c>
      <c r="Q3087">
        <f>IFERROR(VLOOKUP(A3087,[3]Sheet1!$A:$G,5,FALSE),0)</f>
        <v>0</v>
      </c>
      <c r="R3087">
        <f>IFERROR(VLOOKUP(A3087,[3]Sheet1!$A:$G,6,FALSE),0)</f>
        <v>0</v>
      </c>
      <c r="S3087">
        <f>IFERROR(VLOOKUP(A3087,[3]Sheet1!$A:$G,7,FALSE),0)</f>
        <v>0</v>
      </c>
      <c r="T3087" t="str">
        <f t="shared" si="289"/>
        <v>Sim</v>
      </c>
      <c r="U3087" t="str">
        <f t="shared" si="290"/>
        <v>Sim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66032</v>
      </c>
      <c r="I3088">
        <f>IFERROR(VLOOKUP(A3088,[2]Sheet1!$A:$I,5,FALSE),0)</f>
        <v>397054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Sim</v>
      </c>
      <c r="U3088" t="str">
        <f t="shared" si="290"/>
        <v>Sim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135982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80951</v>
      </c>
      <c r="E3089">
        <f>IFERROR(VLOOKUP(A3089,[1]Monitoramento_Base_somente_disp!$A:$J,8,FALSE),0)</f>
        <v>14746225</v>
      </c>
      <c r="F3089">
        <f>IFERROR(VLOOKUP(A3089,[1]Monitoramento_Base_somente_disp!$A:$J,9,FALSE),0)</f>
        <v>0</v>
      </c>
      <c r="G3089">
        <f>IFERROR(VLOOKUP(A3089,[1]Monitoramento_Base_somente_disp!$A:$J,10,FALSE),0)</f>
        <v>0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Não</v>
      </c>
      <c r="Y3089" t="str">
        <f t="shared" si="294"/>
        <v>Não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0</v>
      </c>
      <c r="K3090">
        <f>IFERROR(VLOOKUP(A3090,[2]Sheet1!$A:$I,7,FALSE),0)</f>
        <v>0</v>
      </c>
      <c r="L3090">
        <f>IFERROR(VLOOKUP(A3090,[2]Sheet1!$A:$I,8,FALSE),0)</f>
        <v>0</v>
      </c>
      <c r="M3090">
        <f>IFERROR(VLOOKUP(A3090,[2]Sheet1!$A:$I,9,FALSE),0)</f>
        <v>0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Não</v>
      </c>
      <c r="W3090" t="str">
        <f t="shared" si="292"/>
        <v>Não</v>
      </c>
      <c r="X3090" t="str">
        <f t="shared" si="293"/>
        <v>Não</v>
      </c>
      <c r="Y3090" t="str">
        <f t="shared" si="294"/>
        <v>Não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2563530</v>
      </c>
      <c r="F3091">
        <f>IFERROR(VLOOKUP(A3091,[1]Monitoramento_Base_somente_disp!$A:$J,9,FALSE),0)</f>
        <v>0</v>
      </c>
      <c r="G3091">
        <f>IFERROR(VLOOKUP(A3091,[1]Monitoramento_Base_somente_disp!$A:$J,10,FALSE),0)</f>
        <v>0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>
        <f>IFERROR(VLOOKUP(A3091,[3]Sheet1!$A:$G,2,FALSE),0)</f>
        <v>0</v>
      </c>
      <c r="O3091">
        <f>IFERROR(VLOOKUP(A3091,[3]Sheet1!$A:$G,3,FALSE),0)</f>
        <v>0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0</v>
      </c>
      <c r="S3091">
        <f>IFERROR(VLOOKUP(A3091,[3]Sheet1!$A:$G,7,FALSE),0)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Não</v>
      </c>
      <c r="W3091" t="str">
        <f t="shared" si="292"/>
        <v>Sim</v>
      </c>
      <c r="X3091" t="str">
        <f t="shared" si="293"/>
        <v>Não</v>
      </c>
      <c r="Y3091" t="str">
        <f t="shared" si="294"/>
        <v>Não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>
        <f>IFERROR(VLOOKUP(A3094,[3]Sheet1!$A:$G,2,FALSE),0)</f>
        <v>0</v>
      </c>
      <c r="O3094">
        <f>IFERROR(VLOOKUP(A3094,[3]Sheet1!$A:$G,3,FALSE),0)</f>
        <v>0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0</v>
      </c>
      <c r="S3094">
        <f>IFERROR(VLOOKUP(A3094,[3]Sheet1!$A:$G,7,FALSE),0)</f>
        <v>0</v>
      </c>
      <c r="T3094" t="str">
        <f t="shared" si="289"/>
        <v>Não</v>
      </c>
      <c r="U3094" t="str">
        <f t="shared" si="290"/>
        <v>Não</v>
      </c>
      <c r="V3094" t="str">
        <f t="shared" si="291"/>
        <v>Não</v>
      </c>
      <c r="W3094" t="str">
        <f t="shared" si="292"/>
        <v>Não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>
        <f>IFERROR(VLOOKUP(A3095,[3]Sheet1!$A:$G,2,FALSE),0)</f>
        <v>0</v>
      </c>
      <c r="O3095">
        <f>IFERROR(VLOOKUP(A3095,[3]Sheet1!$A:$G,3,FALSE),0)</f>
        <v>0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0</v>
      </c>
      <c r="S3095">
        <f>IFERROR(VLOOKUP(A3095,[3]Sheet1!$A:$G,7,FALSE),0)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Não</v>
      </c>
      <c r="W3095" t="str">
        <f t="shared" si="292"/>
        <v>Não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11866845</v>
      </c>
      <c r="F3096">
        <f>IFERROR(VLOOKUP(A3096,[1]Monitoramento_Base_somente_disp!$A:$J,9,FALSE),0)</f>
        <v>0</v>
      </c>
      <c r="G3096">
        <f>IFERROR(VLOOKUP(A3096,[1]Monitoramento_Base_somente_disp!$A:$J,10,FALSE),0)</f>
        <v>0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Não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6887100</v>
      </c>
      <c r="F3098">
        <f>IFERROR(VLOOKUP(A3098,[1]Monitoramento_Base_somente_disp!$A:$J,9,FALSE),0)</f>
        <v>0</v>
      </c>
      <c r="G3098">
        <f>IFERROR(VLOOKUP(A3098,[1]Monitoramento_Base_somente_disp!$A:$J,10,FALSE),0)</f>
        <v>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Não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>
        <f>IFERROR(VLOOKUP(A3099,[3]Sheet1!$A:$G,2,FALSE),0)</f>
        <v>180195</v>
      </c>
      <c r="O3099">
        <f>IFERROR(VLOOKUP(A3099,[3]Sheet1!$A:$G,3,FALSE),0)</f>
        <v>1664827</v>
      </c>
      <c r="P3099">
        <f>IFERROR(VLOOKUP(A3099,[3]Sheet1!$A:$G,4,FALSE),0)</f>
        <v>0</v>
      </c>
      <c r="Q3099">
        <f>IFERROR(VLOOKUP(A3099,[3]Sheet1!$A:$G,5,FALSE),0)</f>
        <v>0</v>
      </c>
      <c r="R3099">
        <f>IFERROR(VLOOKUP(A3099,[3]Sheet1!$A:$G,6,FALSE),0)</f>
        <v>0</v>
      </c>
      <c r="S3099">
        <f>IFERROR(VLOOKUP(A3099,[3]Sheet1!$A:$G,7,FALSE),0)</f>
        <v>0</v>
      </c>
      <c r="T3099" t="str">
        <f t="shared" si="289"/>
        <v>Sim</v>
      </c>
      <c r="U3099" t="str">
        <f t="shared" si="290"/>
        <v>Sim</v>
      </c>
      <c r="V3099" t="str">
        <f t="shared" si="291"/>
        <v>Não</v>
      </c>
      <c r="W3099" t="str">
        <f t="shared" si="292"/>
        <v>Não</v>
      </c>
      <c r="X3099" t="str">
        <f t="shared" si="293"/>
        <v>Não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0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Não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>
        <f>IFERROR(VLOOKUP(A3101,[3]Sheet1!$A:$G,2,FALSE),0)</f>
        <v>79401</v>
      </c>
      <c r="O3101">
        <f>IFERROR(VLOOKUP(A3101,[3]Sheet1!$A:$G,3,FALSE),0)</f>
        <v>421103</v>
      </c>
      <c r="P3101">
        <f>IFERROR(VLOOKUP(A3101,[3]Sheet1!$A:$G,4,FALSE),0)</f>
        <v>0</v>
      </c>
      <c r="Q3101">
        <f>IFERROR(VLOOKUP(A3101,[3]Sheet1!$A:$G,5,FALSE),0)</f>
        <v>0</v>
      </c>
      <c r="R3101">
        <f>IFERROR(VLOOKUP(A3101,[3]Sheet1!$A:$G,6,FALSE),0)</f>
        <v>0</v>
      </c>
      <c r="S3101">
        <f>IFERROR(VLOOKUP(A3101,[3]Sheet1!$A:$G,7,FALSE),0)</f>
        <v>0</v>
      </c>
      <c r="T3101" t="str">
        <f t="shared" si="289"/>
        <v>Sim</v>
      </c>
      <c r="U3101" t="str">
        <f t="shared" si="290"/>
        <v>Sim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22040655</v>
      </c>
      <c r="F3102">
        <f>IFERROR(VLOOKUP(A3102,[1]Monitoramento_Base_somente_disp!$A:$J,9,FALSE),0)</f>
        <v>0</v>
      </c>
      <c r="G3102">
        <f>IFERROR(VLOOKUP(A3102,[1]Monitoramento_Base_somente_disp!$A:$J,10,FALSE),0)</f>
        <v>0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>
        <f>IFERROR(VLOOKUP(A3102,[3]Sheet1!$A:$G,2,FALSE),0)</f>
        <v>57793</v>
      </c>
      <c r="O3102">
        <f>IFERROR(VLOOKUP(A3102,[3]Sheet1!$A:$G,3,FALSE),0)</f>
        <v>325571</v>
      </c>
      <c r="P3102">
        <f>IFERROR(VLOOKUP(A3102,[3]Sheet1!$A:$G,4,FALSE),0)</f>
        <v>0</v>
      </c>
      <c r="Q3102">
        <f>IFERROR(VLOOKUP(A3102,[3]Sheet1!$A:$G,5,FALSE),0)</f>
        <v>0</v>
      </c>
      <c r="R3102">
        <f>IFERROR(VLOOKUP(A3102,[3]Sheet1!$A:$G,6,FALSE),0)</f>
        <v>0</v>
      </c>
      <c r="S3102">
        <f>IFERROR(VLOOKUP(A3102,[3]Sheet1!$A:$G,7,FALSE),0)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Não</v>
      </c>
      <c r="W3102" t="str">
        <f t="shared" si="292"/>
        <v>Sim</v>
      </c>
      <c r="X3102" t="str">
        <f t="shared" si="293"/>
        <v>Não</v>
      </c>
      <c r="Y3102" t="str">
        <f t="shared" si="294"/>
        <v>Não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86247</v>
      </c>
      <c r="I3103">
        <f>IFERROR(VLOOKUP(A3103,[2]Sheet1!$A:$I,5,FALSE),0)</f>
        <v>648347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Sim</v>
      </c>
      <c r="U3103" t="str">
        <f t="shared" si="290"/>
        <v>Sim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0</v>
      </c>
      <c r="K3104">
        <f>IFERROR(VLOOKUP(A3104,[2]Sheet1!$A:$I,7,FALSE),0)</f>
        <v>0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Não</v>
      </c>
      <c r="W3104" t="str">
        <f t="shared" si="292"/>
        <v>Não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78688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35800</v>
      </c>
      <c r="E3105">
        <f>IFERROR(VLOOKUP(A3105,[1]Monitoramento_Base_somente_disp!$A:$J,8,FALSE),0)</f>
        <v>6545448</v>
      </c>
      <c r="F3105">
        <f>IFERROR(VLOOKUP(A3105,[1]Monitoramento_Base_somente_disp!$A:$J,9,FALSE),0)</f>
        <v>0</v>
      </c>
      <c r="G3105">
        <f>IFERROR(VLOOKUP(A3105,[1]Monitoramento_Base_somente_disp!$A:$J,10,FALSE),0)</f>
        <v>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Não</v>
      </c>
      <c r="Y3105" t="str">
        <f t="shared" si="294"/>
        <v>Não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25091</v>
      </c>
      <c r="E3106">
        <f>IFERROR(VLOOKUP(A3106,[1]Monitoramento_Base_somente_disp!$A:$J,8,FALSE),0)</f>
        <v>11874015</v>
      </c>
      <c r="F3106">
        <f>IFERROR(VLOOKUP(A3106,[1]Monitoramento_Base_somente_disp!$A:$J,9,FALSE),0)</f>
        <v>0</v>
      </c>
      <c r="G3106">
        <f>IFERROR(VLOOKUP(A3106,[1]Monitoramento_Base_somente_disp!$A:$J,10,FALSE),0)</f>
        <v>0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Não</v>
      </c>
      <c r="Y3106" t="str">
        <f t="shared" si="294"/>
        <v>Não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>
        <f>IFERROR(VLOOKUP(A3107,[3]Sheet1!$A:$G,2,FALSE),0)</f>
        <v>316120</v>
      </c>
      <c r="O3107">
        <f>IFERROR(VLOOKUP(A3107,[3]Sheet1!$A:$G,3,FALSE),0)</f>
        <v>4220369</v>
      </c>
      <c r="P3107">
        <f>IFERROR(VLOOKUP(A3107,[3]Sheet1!$A:$G,4,FALSE),0)</f>
        <v>0</v>
      </c>
      <c r="Q3107">
        <f>IFERROR(VLOOKUP(A3107,[3]Sheet1!$A:$G,5,FALSE),0)</f>
        <v>0</v>
      </c>
      <c r="R3107">
        <f>IFERROR(VLOOKUP(A3107,[3]Sheet1!$A:$G,6,FALSE),0)</f>
        <v>0</v>
      </c>
      <c r="S3107">
        <f>IFERROR(VLOOKUP(A3107,[3]Sheet1!$A:$G,7,FALSE),0)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Não</v>
      </c>
      <c r="W3107" t="str">
        <f t="shared" si="292"/>
        <v>Não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0</v>
      </c>
      <c r="K3108">
        <f>IFERROR(VLOOKUP(A3108,[2]Sheet1!$A:$I,7,FALSE),0)</f>
        <v>0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Não</v>
      </c>
      <c r="W3108" t="str">
        <f t="shared" si="292"/>
        <v>Não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>
        <f>IFERROR(VLOOKUP(A3109,[3]Sheet1!$A:$G,2,FALSE),0)</f>
        <v>0</v>
      </c>
      <c r="O3109">
        <f>IFERROR(VLOOKUP(A3109,[3]Sheet1!$A:$G,3,FALSE),0)</f>
        <v>159888</v>
      </c>
      <c r="P3109">
        <f>IFERROR(VLOOKUP(A3109,[3]Sheet1!$A:$G,4,FALSE),0)</f>
        <v>0</v>
      </c>
      <c r="Q3109">
        <f>IFERROR(VLOOKUP(A3109,[3]Sheet1!$A:$G,5,FALSE),0)</f>
        <v>0</v>
      </c>
      <c r="R3109">
        <f>IFERROR(VLOOKUP(A3109,[3]Sheet1!$A:$G,6,FALSE),0)</f>
        <v>0</v>
      </c>
      <c r="S3109">
        <f>IFERROR(VLOOKUP(A3109,[3]Sheet1!$A:$G,7,FALSE),0)</f>
        <v>0</v>
      </c>
      <c r="T3109" t="str">
        <f t="shared" si="289"/>
        <v>Não</v>
      </c>
      <c r="U3109" t="str">
        <f t="shared" si="290"/>
        <v>Sim</v>
      </c>
      <c r="V3109" t="str">
        <f t="shared" si="291"/>
        <v>Não</v>
      </c>
      <c r="W3109" t="str">
        <f t="shared" si="292"/>
        <v>Não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49595</v>
      </c>
      <c r="I3110">
        <f>IFERROR(VLOOKUP(A3110,[2]Sheet1!$A:$I,5,FALSE),0)</f>
        <v>367165</v>
      </c>
      <c r="J3110">
        <f>IFERROR(VLOOKUP(A3110,[2]Sheet1!$A:$I,6,FALSE),0)</f>
        <v>0</v>
      </c>
      <c r="K3110">
        <f>IFERROR(VLOOKUP(A3110,[2]Sheet1!$A:$I,7,FALSE),0)</f>
        <v>0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Sim</v>
      </c>
      <c r="U3110" t="str">
        <f t="shared" si="290"/>
        <v>Sim</v>
      </c>
      <c r="V3110" t="str">
        <f t="shared" si="291"/>
        <v>Não</v>
      </c>
      <c r="W3110" t="str">
        <f t="shared" si="292"/>
        <v>Não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>
        <f>IFERROR(VLOOKUP(A3111,[3]Sheet1!$A:$G,2,FALSE),0)</f>
        <v>62504</v>
      </c>
      <c r="O3111">
        <f>IFERROR(VLOOKUP(A3111,[3]Sheet1!$A:$G,3,FALSE),0)</f>
        <v>190530</v>
      </c>
      <c r="P3111">
        <f>IFERROR(VLOOKUP(A3111,[3]Sheet1!$A:$G,4,FALSE),0)</f>
        <v>0</v>
      </c>
      <c r="Q3111">
        <f>IFERROR(VLOOKUP(A3111,[3]Sheet1!$A:$G,5,FALSE),0)</f>
        <v>0</v>
      </c>
      <c r="R3111">
        <f>IFERROR(VLOOKUP(A3111,[3]Sheet1!$A:$G,6,FALSE),0)</f>
        <v>0</v>
      </c>
      <c r="S3111">
        <f>IFERROR(VLOOKUP(A3111,[3]Sheet1!$A:$G,7,FALSE),0)</f>
        <v>0</v>
      </c>
      <c r="T3111" t="str">
        <f t="shared" si="289"/>
        <v>Sim</v>
      </c>
      <c r="U3111" t="str">
        <f t="shared" si="290"/>
        <v>Sim</v>
      </c>
      <c r="V3111" t="str">
        <f t="shared" si="291"/>
        <v>Não</v>
      </c>
      <c r="W3111" t="str">
        <f t="shared" si="292"/>
        <v>Não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60431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39350</v>
      </c>
      <c r="E3112">
        <f>IFERROR(VLOOKUP(A3112,[1]Monitoramento_Base_somente_disp!$A:$J,8,FALSE),0)</f>
        <v>8525687</v>
      </c>
      <c r="F3112">
        <f>IFERROR(VLOOKUP(A3112,[1]Monitoramento_Base_somente_disp!$A:$J,9,FALSE),0)</f>
        <v>0</v>
      </c>
      <c r="G3112">
        <f>IFERROR(VLOOKUP(A3112,[1]Monitoramento_Base_somente_disp!$A:$J,10,FALSE),0)</f>
        <v>0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Não</v>
      </c>
      <c r="Y3112" t="str">
        <f t="shared" si="294"/>
        <v>Não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>
        <f>IFERROR(VLOOKUP(A3113,[3]Sheet1!$A:$G,2,FALSE),0)</f>
        <v>114502</v>
      </c>
      <c r="O3113">
        <f>IFERROR(VLOOKUP(A3113,[3]Sheet1!$A:$G,3,FALSE),0)</f>
        <v>698519</v>
      </c>
      <c r="P3113">
        <f>IFERROR(VLOOKUP(A3113,[3]Sheet1!$A:$G,4,FALSE),0)</f>
        <v>0</v>
      </c>
      <c r="Q3113">
        <f>IFERROR(VLOOKUP(A3113,[3]Sheet1!$A:$G,5,FALSE),0)</f>
        <v>0</v>
      </c>
      <c r="R3113">
        <f>IFERROR(VLOOKUP(A3113,[3]Sheet1!$A:$G,6,FALSE),0)</f>
        <v>0</v>
      </c>
      <c r="S3113">
        <f>IFERROR(VLOOKUP(A3113,[3]Sheet1!$A:$G,7,FALSE),0)</f>
        <v>0</v>
      </c>
      <c r="T3113" t="str">
        <f t="shared" si="289"/>
        <v>Sim</v>
      </c>
      <c r="U3113" t="str">
        <f t="shared" si="290"/>
        <v>Sim</v>
      </c>
      <c r="V3113" t="str">
        <f t="shared" si="291"/>
        <v>Não</v>
      </c>
      <c r="W3113" t="str">
        <f t="shared" si="292"/>
        <v>Não</v>
      </c>
      <c r="X3113" t="str">
        <f t="shared" si="293"/>
        <v>Não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>
        <f>IFERROR(VLOOKUP(A3116,[3]Sheet1!$A:$G,2,FALSE),0)</f>
        <v>115852</v>
      </c>
      <c r="O3116">
        <f>IFERROR(VLOOKUP(A3116,[3]Sheet1!$A:$G,3,FALSE),0)</f>
        <v>320894</v>
      </c>
      <c r="P3116">
        <f>IFERROR(VLOOKUP(A3116,[3]Sheet1!$A:$G,4,FALSE),0)</f>
        <v>0</v>
      </c>
      <c r="Q3116">
        <f>IFERROR(VLOOKUP(A3116,[3]Sheet1!$A:$G,5,FALSE),0)</f>
        <v>0</v>
      </c>
      <c r="R3116">
        <f>IFERROR(VLOOKUP(A3116,[3]Sheet1!$A:$G,6,FALSE),0)</f>
        <v>0</v>
      </c>
      <c r="S3116">
        <f>IFERROR(VLOOKUP(A3116,[3]Sheet1!$A:$G,7,FALSE),0)</f>
        <v>0</v>
      </c>
      <c r="T3116" t="str">
        <f t="shared" si="289"/>
        <v>Sim</v>
      </c>
      <c r="U3116" t="str">
        <f t="shared" si="290"/>
        <v>Sim</v>
      </c>
      <c r="V3116" t="str">
        <f t="shared" si="291"/>
        <v>Não</v>
      </c>
      <c r="W3116" t="str">
        <f t="shared" si="292"/>
        <v>Não</v>
      </c>
      <c r="X3116" t="str">
        <f t="shared" si="293"/>
        <v>Não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25519</v>
      </c>
      <c r="E3117">
        <f>IFERROR(VLOOKUP(A3117,[1]Monitoramento_Base_somente_disp!$A:$J,8,FALSE),0)</f>
        <v>4604327</v>
      </c>
      <c r="F3117">
        <f>IFERROR(VLOOKUP(A3117,[1]Monitoramento_Base_somente_disp!$A:$J,9,FALSE),0)</f>
        <v>0</v>
      </c>
      <c r="G3117">
        <f>IFERROR(VLOOKUP(A3117,[1]Monitoramento_Base_somente_disp!$A:$J,10,FALSE),0)</f>
        <v>0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Não</v>
      </c>
      <c r="Y3117" t="str">
        <f t="shared" si="294"/>
        <v>Não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9404580</v>
      </c>
      <c r="F3118">
        <f>IFERROR(VLOOKUP(A3118,[1]Monitoramento_Base_somente_disp!$A:$J,9,FALSE),0)</f>
        <v>0</v>
      </c>
      <c r="G3118">
        <f>IFERROR(VLOOKUP(A3118,[1]Monitoramento_Base_somente_disp!$A:$J,10,FALSE),0)</f>
        <v>0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Não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>
        <f>IFERROR(VLOOKUP(A3119,[3]Sheet1!$A:$G,2,FALSE),0)</f>
        <v>179468</v>
      </c>
      <c r="O3119">
        <f>IFERROR(VLOOKUP(A3119,[3]Sheet1!$A:$G,3,FALSE),0)</f>
        <v>720050</v>
      </c>
      <c r="P3119">
        <f>IFERROR(VLOOKUP(A3119,[3]Sheet1!$A:$G,4,FALSE),0)</f>
        <v>0</v>
      </c>
      <c r="Q3119">
        <f>IFERROR(VLOOKUP(A3119,[3]Sheet1!$A:$G,5,FALSE),0)</f>
        <v>0</v>
      </c>
      <c r="R3119">
        <f>IFERROR(VLOOKUP(A3119,[3]Sheet1!$A:$G,6,FALSE),0)</f>
        <v>0</v>
      </c>
      <c r="S3119">
        <f>IFERROR(VLOOKUP(A3119,[3]Sheet1!$A:$G,7,FALSE),0)</f>
        <v>0</v>
      </c>
      <c r="T3119" t="str">
        <f t="shared" si="289"/>
        <v>Sim</v>
      </c>
      <c r="U3119" t="str">
        <f t="shared" si="290"/>
        <v>Sim</v>
      </c>
      <c r="V3119" t="str">
        <f t="shared" si="291"/>
        <v>Não</v>
      </c>
      <c r="W3119" t="str">
        <f t="shared" si="292"/>
        <v>Não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4410465</v>
      </c>
      <c r="F3120">
        <f>IFERROR(VLOOKUP(A3120,[1]Monitoramento_Base_somente_disp!$A:$J,9,FALSE),0)</f>
        <v>0</v>
      </c>
      <c r="G3120">
        <f>IFERROR(VLOOKUP(A3120,[1]Monitoramento_Base_somente_disp!$A:$J,10,FALSE),0)</f>
        <v>0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>
        <f>IFERROR(VLOOKUP(A3120,[3]Sheet1!$A:$G,2,FALSE),0)</f>
        <v>57770</v>
      </c>
      <c r="O3120">
        <f>IFERROR(VLOOKUP(A3120,[3]Sheet1!$A:$G,3,FALSE),0)</f>
        <v>324335</v>
      </c>
      <c r="P3120">
        <f>IFERROR(VLOOKUP(A3120,[3]Sheet1!$A:$G,4,FALSE),0)</f>
        <v>0</v>
      </c>
      <c r="Q3120">
        <f>IFERROR(VLOOKUP(A3120,[3]Sheet1!$A:$G,5,FALSE),0)</f>
        <v>0</v>
      </c>
      <c r="R3120">
        <f>IFERROR(VLOOKUP(A3120,[3]Sheet1!$A:$G,6,FALSE),0)</f>
        <v>0</v>
      </c>
      <c r="S3120">
        <f>IFERROR(VLOOKUP(A3120,[3]Sheet1!$A:$G,7,FALSE),0)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Não</v>
      </c>
      <c r="W3120" t="str">
        <f t="shared" si="292"/>
        <v>Sim</v>
      </c>
      <c r="X3120" t="str">
        <f t="shared" si="293"/>
        <v>Não</v>
      </c>
      <c r="Y3120" t="str">
        <f t="shared" si="294"/>
        <v>Não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9150</v>
      </c>
      <c r="F3121">
        <f>IFERROR(VLOOKUP(A3121,[1]Monitoramento_Base_somente_disp!$A:$J,9,FALSE),0)</f>
        <v>0</v>
      </c>
      <c r="G3121">
        <f>IFERROR(VLOOKUP(A3121,[1]Monitoramento_Base_somente_disp!$A:$J,10,FALSE),0)</f>
        <v>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>
        <f>IFERROR(VLOOKUP(A3121,[3]Sheet1!$A:$G,2,FALSE),0)</f>
        <v>128151</v>
      </c>
      <c r="O3121">
        <f>IFERROR(VLOOKUP(A3121,[3]Sheet1!$A:$G,3,FALSE),0)</f>
        <v>1211151</v>
      </c>
      <c r="P3121">
        <f>IFERROR(VLOOKUP(A3121,[3]Sheet1!$A:$G,4,FALSE),0)</f>
        <v>0</v>
      </c>
      <c r="Q3121">
        <f>IFERROR(VLOOKUP(A3121,[3]Sheet1!$A:$G,5,FALSE),0)</f>
        <v>0</v>
      </c>
      <c r="R3121">
        <f>IFERROR(VLOOKUP(A3121,[3]Sheet1!$A:$G,6,FALSE),0)</f>
        <v>0</v>
      </c>
      <c r="S3121">
        <f>IFERROR(VLOOKUP(A3121,[3]Sheet1!$A:$G,7,FALSE),0)</f>
        <v>0</v>
      </c>
      <c r="T3121" t="str">
        <f t="shared" si="289"/>
        <v>Sim</v>
      </c>
      <c r="U3121" t="str">
        <f t="shared" si="290"/>
        <v>Sim</v>
      </c>
      <c r="V3121" t="str">
        <f t="shared" si="291"/>
        <v>Não</v>
      </c>
      <c r="W3121" t="str">
        <f t="shared" si="292"/>
        <v>Sim</v>
      </c>
      <c r="X3121" t="str">
        <f t="shared" si="293"/>
        <v>Não</v>
      </c>
      <c r="Y3121" t="str">
        <f t="shared" si="294"/>
        <v>Não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>
        <f>IFERROR(VLOOKUP(A3122,[3]Sheet1!$A:$G,2,FALSE),0)</f>
        <v>95391</v>
      </c>
      <c r="O3122">
        <f>IFERROR(VLOOKUP(A3122,[3]Sheet1!$A:$G,3,FALSE),0)</f>
        <v>30906543</v>
      </c>
      <c r="P3122">
        <f>IFERROR(VLOOKUP(A3122,[3]Sheet1!$A:$G,4,FALSE),0)</f>
        <v>0</v>
      </c>
      <c r="Q3122">
        <f>IFERROR(VLOOKUP(A3122,[3]Sheet1!$A:$G,5,FALSE),0)</f>
        <v>0</v>
      </c>
      <c r="R3122">
        <f>IFERROR(VLOOKUP(A3122,[3]Sheet1!$A:$G,6,FALSE),0)</f>
        <v>0</v>
      </c>
      <c r="S3122">
        <f>IFERROR(VLOOKUP(A3122,[3]Sheet1!$A:$G,7,FALSE),0)</f>
        <v>0</v>
      </c>
      <c r="T3122" t="str">
        <f t="shared" si="289"/>
        <v>Sim</v>
      </c>
      <c r="U3122" t="str">
        <f t="shared" si="290"/>
        <v>Sim</v>
      </c>
      <c r="V3122" t="str">
        <f t="shared" si="291"/>
        <v>Não</v>
      </c>
      <c r="W3122" t="str">
        <f t="shared" si="292"/>
        <v>Não</v>
      </c>
      <c r="X3122" t="str">
        <f t="shared" si="293"/>
        <v>Não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>
        <f>IFERROR(VLOOKUP(A3124,[3]Sheet1!$A:$G,2,FALSE),0)</f>
        <v>9832</v>
      </c>
      <c r="O3124">
        <f>IFERROR(VLOOKUP(A3124,[3]Sheet1!$A:$G,3,FALSE),0)</f>
        <v>46236</v>
      </c>
      <c r="P3124">
        <f>IFERROR(VLOOKUP(A3124,[3]Sheet1!$A:$G,4,FALSE),0)</f>
        <v>0</v>
      </c>
      <c r="Q3124">
        <f>IFERROR(VLOOKUP(A3124,[3]Sheet1!$A:$G,5,FALSE),0)</f>
        <v>0</v>
      </c>
      <c r="R3124">
        <f>IFERROR(VLOOKUP(A3124,[3]Sheet1!$A:$G,6,FALSE),0)</f>
        <v>0</v>
      </c>
      <c r="S3124">
        <f>IFERROR(VLOOKUP(A3124,[3]Sheet1!$A:$G,7,FALSE),0)</f>
        <v>0</v>
      </c>
      <c r="T3124" t="str">
        <f t="shared" si="289"/>
        <v>Sim</v>
      </c>
      <c r="U3124" t="str">
        <f t="shared" si="290"/>
        <v>Sim</v>
      </c>
      <c r="V3124" t="str">
        <f t="shared" si="291"/>
        <v>Não</v>
      </c>
      <c r="W3124" t="str">
        <f t="shared" si="292"/>
        <v>Não</v>
      </c>
      <c r="X3124" t="str">
        <f t="shared" si="293"/>
        <v>Não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26939040</v>
      </c>
      <c r="F3125">
        <f>IFERROR(VLOOKUP(A3125,[1]Monitoramento_Base_somente_disp!$A:$J,9,FALSE),0)</f>
        <v>0</v>
      </c>
      <c r="G3125">
        <f>IFERROR(VLOOKUP(A3125,[1]Monitoramento_Base_somente_disp!$A:$J,10,FALSE),0)</f>
        <v>0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>
        <f>IFERROR(VLOOKUP(A3125,[3]Sheet1!$A:$G,2,FALSE),0)</f>
        <v>86267</v>
      </c>
      <c r="O3125">
        <f>IFERROR(VLOOKUP(A3125,[3]Sheet1!$A:$G,3,FALSE),0)</f>
        <v>849732</v>
      </c>
      <c r="P3125">
        <f>IFERROR(VLOOKUP(A3125,[3]Sheet1!$A:$G,4,FALSE),0)</f>
        <v>0</v>
      </c>
      <c r="Q3125">
        <f>IFERROR(VLOOKUP(A3125,[3]Sheet1!$A:$G,5,FALSE),0)</f>
        <v>0</v>
      </c>
      <c r="R3125">
        <f>IFERROR(VLOOKUP(A3125,[3]Sheet1!$A:$G,6,FALSE),0)</f>
        <v>0</v>
      </c>
      <c r="S3125">
        <f>IFERROR(VLOOKUP(A3125,[3]Sheet1!$A:$G,7,FALSE),0)</f>
        <v>0</v>
      </c>
      <c r="T3125" t="str">
        <f t="shared" si="289"/>
        <v>Sim</v>
      </c>
      <c r="U3125" t="str">
        <f t="shared" si="290"/>
        <v>Sim</v>
      </c>
      <c r="V3125" t="str">
        <f t="shared" si="291"/>
        <v>Não</v>
      </c>
      <c r="W3125" t="str">
        <f t="shared" si="292"/>
        <v>Sim</v>
      </c>
      <c r="X3125" t="str">
        <f t="shared" si="293"/>
        <v>Não</v>
      </c>
      <c r="Y3125" t="str">
        <f t="shared" si="294"/>
        <v>Não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24605</v>
      </c>
      <c r="E3126">
        <f>IFERROR(VLOOKUP(A3126,[1]Monitoramento_Base_somente_disp!$A:$J,8,FALSE),0)</f>
        <v>5683434</v>
      </c>
      <c r="F3126">
        <f>IFERROR(VLOOKUP(A3126,[1]Monitoramento_Base_somente_disp!$A:$J,9,FALSE),0)</f>
        <v>0</v>
      </c>
      <c r="G3126">
        <f>IFERROR(VLOOKUP(A3126,[1]Monitoramento_Base_somente_disp!$A:$J,10,FALSE),0)</f>
        <v>0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Não</v>
      </c>
      <c r="Y3126" t="str">
        <f t="shared" si="294"/>
        <v>Não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>
        <f>IFERROR(VLOOKUP(A3129,[3]Sheet1!$A:$G,2,FALSE),0)</f>
        <v>243686</v>
      </c>
      <c r="O3129">
        <f>IFERROR(VLOOKUP(A3129,[3]Sheet1!$A:$G,3,FALSE),0)</f>
        <v>893178</v>
      </c>
      <c r="P3129">
        <f>IFERROR(VLOOKUP(A3129,[3]Sheet1!$A:$G,4,FALSE),0)</f>
        <v>0</v>
      </c>
      <c r="Q3129">
        <f>IFERROR(VLOOKUP(A3129,[3]Sheet1!$A:$G,5,FALSE),0)</f>
        <v>0</v>
      </c>
      <c r="R3129">
        <f>IFERROR(VLOOKUP(A3129,[3]Sheet1!$A:$G,6,FALSE),0)</f>
        <v>0</v>
      </c>
      <c r="S3129">
        <f>IFERROR(VLOOKUP(A3129,[3]Sheet1!$A:$G,7,FALSE),0)</f>
        <v>0</v>
      </c>
      <c r="T3129" t="str">
        <f t="shared" si="289"/>
        <v>Sim</v>
      </c>
      <c r="U3129" t="str">
        <f t="shared" si="290"/>
        <v>Sim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>
        <f>IFERROR(VLOOKUP(A3130,[3]Sheet1!$A:$G,2,FALSE),0)</f>
        <v>22967</v>
      </c>
      <c r="O3130">
        <f>IFERROR(VLOOKUP(A3130,[3]Sheet1!$A:$G,3,FALSE),0)</f>
        <v>166286</v>
      </c>
      <c r="P3130">
        <f>IFERROR(VLOOKUP(A3130,[3]Sheet1!$A:$G,4,FALSE),0)</f>
        <v>0</v>
      </c>
      <c r="Q3130">
        <f>IFERROR(VLOOKUP(A3130,[3]Sheet1!$A:$G,5,FALSE),0)</f>
        <v>0</v>
      </c>
      <c r="R3130">
        <f>IFERROR(VLOOKUP(A3130,[3]Sheet1!$A:$G,6,FALSE),0)</f>
        <v>0</v>
      </c>
      <c r="S3130">
        <f>IFERROR(VLOOKUP(A3130,[3]Sheet1!$A:$G,7,FALSE),0)</f>
        <v>0</v>
      </c>
      <c r="T3130" t="str">
        <f t="shared" si="289"/>
        <v>Sim</v>
      </c>
      <c r="U3130" t="str">
        <f t="shared" si="290"/>
        <v>Sim</v>
      </c>
      <c r="V3130" t="str">
        <f t="shared" si="291"/>
        <v>Não</v>
      </c>
      <c r="W3130" t="str">
        <f t="shared" si="292"/>
        <v>Não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57487</v>
      </c>
      <c r="E3131">
        <f>IFERROR(VLOOKUP(A3131,[1]Monitoramento_Base_somente_disp!$A:$J,8,FALSE),0)</f>
        <v>6467813</v>
      </c>
      <c r="F3131">
        <f>IFERROR(VLOOKUP(A3131,[1]Monitoramento_Base_somente_disp!$A:$J,9,FALSE),0)</f>
        <v>0</v>
      </c>
      <c r="G3131">
        <f>IFERROR(VLOOKUP(A3131,[1]Monitoramento_Base_somente_disp!$A:$J,10,FALSE),0)</f>
        <v>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Não</v>
      </c>
      <c r="Y3131" t="str">
        <f t="shared" si="294"/>
        <v>Não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0</v>
      </c>
      <c r="K3132">
        <f>IFERROR(VLOOKUP(A3132,[2]Sheet1!$A:$I,7,FALSE),0)</f>
        <v>0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Não</v>
      </c>
      <c r="W3132" t="str">
        <f t="shared" si="292"/>
        <v>Não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49235</v>
      </c>
      <c r="E3133">
        <f>IFERROR(VLOOKUP(A3133,[1]Monitoramento_Base_somente_disp!$A:$J,8,FALSE),0)</f>
        <v>11280649</v>
      </c>
      <c r="F3133">
        <f>IFERROR(VLOOKUP(A3133,[1]Monitoramento_Base_somente_disp!$A:$J,9,FALSE),0)</f>
        <v>0</v>
      </c>
      <c r="G3133">
        <f>IFERROR(VLOOKUP(A3133,[1]Monitoramento_Base_somente_disp!$A:$J,10,FALSE),0)</f>
        <v>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Não</v>
      </c>
      <c r="Y3133" t="str">
        <f t="shared" si="294"/>
        <v>Não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>
        <f>IFERROR(VLOOKUP(A3134,[3]Sheet1!$A:$G,2,FALSE),0)</f>
        <v>37734</v>
      </c>
      <c r="O3134">
        <f>IFERROR(VLOOKUP(A3134,[3]Sheet1!$A:$G,3,FALSE),0)</f>
        <v>320031</v>
      </c>
      <c r="P3134">
        <f>IFERROR(VLOOKUP(A3134,[3]Sheet1!$A:$G,4,FALSE),0)</f>
        <v>0</v>
      </c>
      <c r="Q3134">
        <f>IFERROR(VLOOKUP(A3134,[3]Sheet1!$A:$G,5,FALSE),0)</f>
        <v>0</v>
      </c>
      <c r="R3134">
        <f>IFERROR(VLOOKUP(A3134,[3]Sheet1!$A:$G,6,FALSE),0)</f>
        <v>0</v>
      </c>
      <c r="S3134">
        <f>IFERROR(VLOOKUP(A3134,[3]Sheet1!$A:$G,7,FALSE),0)</f>
        <v>0</v>
      </c>
      <c r="T3134" t="str">
        <f t="shared" si="289"/>
        <v>Sim</v>
      </c>
      <c r="U3134" t="str">
        <f t="shared" si="290"/>
        <v>Sim</v>
      </c>
      <c r="V3134" t="str">
        <f t="shared" si="291"/>
        <v>Não</v>
      </c>
      <c r="W3134" t="str">
        <f t="shared" si="292"/>
        <v>Não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24814</v>
      </c>
      <c r="E3135">
        <f>IFERROR(VLOOKUP(A3135,[1]Monitoramento_Base_somente_disp!$A:$J,8,FALSE),0)</f>
        <v>3277308</v>
      </c>
      <c r="F3135">
        <f>IFERROR(VLOOKUP(A3135,[1]Monitoramento_Base_somente_disp!$A:$J,9,FALSE),0)</f>
        <v>0</v>
      </c>
      <c r="G3135">
        <f>IFERROR(VLOOKUP(A3135,[1]Monitoramento_Base_somente_disp!$A:$J,10,FALSE),0)</f>
        <v>0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Não</v>
      </c>
      <c r="Y3135" t="str">
        <f t="shared" si="294"/>
        <v>Não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0</v>
      </c>
      <c r="K3137">
        <f>IFERROR(VLOOKUP(A3137,[2]Sheet1!$A:$I,7,FALSE),0)</f>
        <v>0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Não</v>
      </c>
      <c r="W3137" t="str">
        <f t="shared" si="292"/>
        <v>Não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35796</v>
      </c>
      <c r="E3140">
        <f>IFERROR(VLOOKUP(A3140,[1]Monitoramento_Base_somente_disp!$A:$J,8,FALSE),0)</f>
        <v>3958365</v>
      </c>
      <c r="F3140">
        <f>IFERROR(VLOOKUP(A3140,[1]Monitoramento_Base_somente_disp!$A:$J,9,FALSE),0)</f>
        <v>0</v>
      </c>
      <c r="G3140">
        <f>IFERROR(VLOOKUP(A3140,[1]Monitoramento_Base_somente_disp!$A:$J,10,FALSE),0)</f>
        <v>0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Não</v>
      </c>
      <c r="Y3140" t="str">
        <f t="shared" si="294"/>
        <v>Não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29848</v>
      </c>
      <c r="E3142">
        <f>IFERROR(VLOOKUP(A3142,[1]Monitoramento_Base_somente_disp!$A:$J,8,FALSE),0)</f>
        <v>9613860</v>
      </c>
      <c r="F3142">
        <f>IFERROR(VLOOKUP(A3142,[1]Monitoramento_Base_somente_disp!$A:$J,9,FALSE),0)</f>
        <v>0</v>
      </c>
      <c r="G3142">
        <f>IFERROR(VLOOKUP(A3142,[1]Monitoramento_Base_somente_disp!$A:$J,10,FALSE),0)</f>
        <v>0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Não</v>
      </c>
      <c r="Y3142" t="str">
        <f t="shared" ref="Y3142:Y3205" si="300">IF(G3142+M3142+S3142&gt;0,"Sim","Não")</f>
        <v>Não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3551250</v>
      </c>
      <c r="F3143">
        <f>IFERROR(VLOOKUP(A3143,[1]Monitoramento_Base_somente_disp!$A:$J,9,FALSE),0)</f>
        <v>0</v>
      </c>
      <c r="G3143">
        <f>IFERROR(VLOOKUP(A3143,[1]Monitoramento_Base_somente_disp!$A:$J,10,FALSE),0)</f>
        <v>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>
        <f>IFERROR(VLOOKUP(A3143,[3]Sheet1!$A:$G,2,FALSE),0)</f>
        <v>210941</v>
      </c>
      <c r="O3143">
        <f>IFERROR(VLOOKUP(A3143,[3]Sheet1!$A:$G,3,FALSE),0)</f>
        <v>0</v>
      </c>
      <c r="P3143">
        <f>IFERROR(VLOOKUP(A3143,[3]Sheet1!$A:$G,4,FALSE),0)</f>
        <v>0</v>
      </c>
      <c r="Q3143">
        <f>IFERROR(VLOOKUP(A3143,[3]Sheet1!$A:$G,5,FALSE),0)</f>
        <v>0</v>
      </c>
      <c r="R3143">
        <f>IFERROR(VLOOKUP(A3143,[3]Sheet1!$A:$G,6,FALSE),0)</f>
        <v>0</v>
      </c>
      <c r="S3143">
        <f>IFERROR(VLOOKUP(A3143,[3]Sheet1!$A:$G,7,FALSE),0)</f>
        <v>0</v>
      </c>
      <c r="T3143" t="str">
        <f t="shared" si="295"/>
        <v>Sim</v>
      </c>
      <c r="U3143" t="str">
        <f t="shared" si="296"/>
        <v>Sim</v>
      </c>
      <c r="V3143" t="str">
        <f t="shared" si="297"/>
        <v>Não</v>
      </c>
      <c r="W3143" t="str">
        <f t="shared" si="298"/>
        <v>Sim</v>
      </c>
      <c r="X3143" t="str">
        <f t="shared" si="299"/>
        <v>Não</v>
      </c>
      <c r="Y3143" t="str">
        <f t="shared" si="300"/>
        <v>Não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>
        <f>IFERROR(VLOOKUP(A3145,[3]Sheet1!$A:$G,2,FALSE),0)</f>
        <v>83593</v>
      </c>
      <c r="O3145">
        <f>IFERROR(VLOOKUP(A3145,[3]Sheet1!$A:$G,3,FALSE),0)</f>
        <v>293549</v>
      </c>
      <c r="P3145">
        <f>IFERROR(VLOOKUP(A3145,[3]Sheet1!$A:$G,4,FALSE),0)</f>
        <v>0</v>
      </c>
      <c r="Q3145">
        <f>IFERROR(VLOOKUP(A3145,[3]Sheet1!$A:$G,5,FALSE),0)</f>
        <v>0</v>
      </c>
      <c r="R3145">
        <f>IFERROR(VLOOKUP(A3145,[3]Sheet1!$A:$G,6,FALSE),0)</f>
        <v>0</v>
      </c>
      <c r="S3145">
        <f>IFERROR(VLOOKUP(A3145,[3]Sheet1!$A:$G,7,FALSE),0)</f>
        <v>0</v>
      </c>
      <c r="T3145" t="str">
        <f t="shared" si="295"/>
        <v>Sim</v>
      </c>
      <c r="U3145" t="str">
        <f t="shared" si="296"/>
        <v>Sim</v>
      </c>
      <c r="V3145" t="str">
        <f t="shared" si="297"/>
        <v>Não</v>
      </c>
      <c r="W3145" t="str">
        <f t="shared" si="298"/>
        <v>Não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>
        <f>IFERROR(VLOOKUP(A3146,[3]Sheet1!$A:$G,2,FALSE),0)</f>
        <v>64535</v>
      </c>
      <c r="O3146">
        <f>IFERROR(VLOOKUP(A3146,[3]Sheet1!$A:$G,3,FALSE),0)</f>
        <v>702819</v>
      </c>
      <c r="P3146">
        <f>IFERROR(VLOOKUP(A3146,[3]Sheet1!$A:$G,4,FALSE),0)</f>
        <v>0</v>
      </c>
      <c r="Q3146">
        <f>IFERROR(VLOOKUP(A3146,[3]Sheet1!$A:$G,5,FALSE),0)</f>
        <v>0</v>
      </c>
      <c r="R3146">
        <f>IFERROR(VLOOKUP(A3146,[3]Sheet1!$A:$G,6,FALSE),0)</f>
        <v>0</v>
      </c>
      <c r="S3146">
        <f>IFERROR(VLOOKUP(A3146,[3]Sheet1!$A:$G,7,FALSE),0)</f>
        <v>0</v>
      </c>
      <c r="T3146" t="str">
        <f t="shared" si="295"/>
        <v>Sim</v>
      </c>
      <c r="U3146" t="str">
        <f t="shared" si="296"/>
        <v>Sim</v>
      </c>
      <c r="V3146" t="str">
        <f t="shared" si="297"/>
        <v>Não</v>
      </c>
      <c r="W3146" t="str">
        <f t="shared" si="298"/>
        <v>Não</v>
      </c>
      <c r="X3146" t="str">
        <f t="shared" si="299"/>
        <v>Não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>
        <f>IFERROR(VLOOKUP(A3147,[3]Sheet1!$A:$G,2,FALSE),0)</f>
        <v>75149</v>
      </c>
      <c r="O3147">
        <f>IFERROR(VLOOKUP(A3147,[3]Sheet1!$A:$G,3,FALSE),0)</f>
        <v>0</v>
      </c>
      <c r="P3147">
        <f>IFERROR(VLOOKUP(A3147,[3]Sheet1!$A:$G,4,FALSE),0)</f>
        <v>0</v>
      </c>
      <c r="Q3147">
        <f>IFERROR(VLOOKUP(A3147,[3]Sheet1!$A:$G,5,FALSE),0)</f>
        <v>0</v>
      </c>
      <c r="R3147">
        <f>IFERROR(VLOOKUP(A3147,[3]Sheet1!$A:$G,6,FALSE),0)</f>
        <v>0</v>
      </c>
      <c r="S3147">
        <f>IFERROR(VLOOKUP(A3147,[3]Sheet1!$A:$G,7,FALSE),0)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Não</v>
      </c>
      <c r="W3147" t="str">
        <f t="shared" si="298"/>
        <v>Não</v>
      </c>
      <c r="X3147" t="str">
        <f t="shared" si="299"/>
        <v>Não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1193730</v>
      </c>
      <c r="F3148">
        <f>IFERROR(VLOOKUP(A3148,[1]Monitoramento_Base_somente_disp!$A:$J,9,FALSE),0)</f>
        <v>0</v>
      </c>
      <c r="G3148">
        <f>IFERROR(VLOOKUP(A3148,[1]Monitoramento_Base_somente_disp!$A:$J,10,FALSE),0)</f>
        <v>0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>
        <f>IFERROR(VLOOKUP(A3148,[3]Sheet1!$A:$G,2,FALSE),0)</f>
        <v>16516</v>
      </c>
      <c r="O3148">
        <f>IFERROR(VLOOKUP(A3148,[3]Sheet1!$A:$G,3,FALSE),0)</f>
        <v>0</v>
      </c>
      <c r="P3148">
        <f>IFERROR(VLOOKUP(A3148,[3]Sheet1!$A:$G,4,FALSE),0)</f>
        <v>0</v>
      </c>
      <c r="Q3148">
        <f>IFERROR(VLOOKUP(A3148,[3]Sheet1!$A:$G,5,FALSE),0)</f>
        <v>0</v>
      </c>
      <c r="R3148">
        <f>IFERROR(VLOOKUP(A3148,[3]Sheet1!$A:$G,6,FALSE),0)</f>
        <v>0</v>
      </c>
      <c r="S3148">
        <f>IFERROR(VLOOKUP(A3148,[3]Sheet1!$A:$G,7,FALSE),0)</f>
        <v>0</v>
      </c>
      <c r="T3148" t="str">
        <f t="shared" si="295"/>
        <v>Sim</v>
      </c>
      <c r="U3148" t="str">
        <f t="shared" si="296"/>
        <v>Sim</v>
      </c>
      <c r="V3148" t="str">
        <f t="shared" si="297"/>
        <v>Não</v>
      </c>
      <c r="W3148" t="str">
        <f t="shared" si="298"/>
        <v>Sim</v>
      </c>
      <c r="X3148" t="str">
        <f t="shared" si="299"/>
        <v>Não</v>
      </c>
      <c r="Y3148" t="str">
        <f t="shared" si="300"/>
        <v>Não</v>
      </c>
    </row>
    <row r="3149" spans="1:25" x14ac:dyDescent="0.25">
      <c r="A3149" s="5">
        <v>431440</v>
      </c>
      <c r="B3149">
        <f>IFERROR(VLOOKUP(A3149,[1]Monitoramento_Base_somente_disp!$A:$J,5,FALSE),0)</f>
        <v>1610642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841392</v>
      </c>
      <c r="E3149">
        <f>IFERROR(VLOOKUP(A3149,[1]Monitoramento_Base_somente_disp!$A:$J,8,FALSE),0)</f>
        <v>208775107</v>
      </c>
      <c r="F3149">
        <f>IFERROR(VLOOKUP(A3149,[1]Monitoramento_Base_somente_disp!$A:$J,9,FALSE),0)</f>
        <v>0</v>
      </c>
      <c r="G3149">
        <f>IFERROR(VLOOKUP(A3149,[1]Monitoramento_Base_somente_disp!$A:$J,10,FALSE),0)</f>
        <v>0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Não</v>
      </c>
      <c r="Y3149" t="str">
        <f t="shared" si="300"/>
        <v>Não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>
        <f>IFERROR(VLOOKUP(A3150,[3]Sheet1!$A:$G,2,FALSE),0)</f>
        <v>112473</v>
      </c>
      <c r="O3150">
        <f>IFERROR(VLOOKUP(A3150,[3]Sheet1!$A:$G,3,FALSE),0)</f>
        <v>1164381</v>
      </c>
      <c r="P3150">
        <f>IFERROR(VLOOKUP(A3150,[3]Sheet1!$A:$G,4,FALSE),0)</f>
        <v>0</v>
      </c>
      <c r="Q3150">
        <f>IFERROR(VLOOKUP(A3150,[3]Sheet1!$A:$G,5,FALSE),0)</f>
        <v>0</v>
      </c>
      <c r="R3150">
        <f>IFERROR(VLOOKUP(A3150,[3]Sheet1!$A:$G,6,FALSE),0)</f>
        <v>0</v>
      </c>
      <c r="S3150">
        <f>IFERROR(VLOOKUP(A3150,[3]Sheet1!$A:$G,7,FALSE),0)</f>
        <v>0</v>
      </c>
      <c r="T3150" t="str">
        <f t="shared" si="295"/>
        <v>Sim</v>
      </c>
      <c r="U3150" t="str">
        <f t="shared" si="296"/>
        <v>Sim</v>
      </c>
      <c r="V3150" t="str">
        <f t="shared" si="297"/>
        <v>Não</v>
      </c>
      <c r="W3150" t="str">
        <f t="shared" si="298"/>
        <v>Não</v>
      </c>
      <c r="X3150" t="str">
        <f t="shared" si="299"/>
        <v>Não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>
        <f>IFERROR(VLOOKUP(A3151,[3]Sheet1!$A:$G,2,FALSE),0)</f>
        <v>0</v>
      </c>
      <c r="O3151">
        <f>IFERROR(VLOOKUP(A3151,[3]Sheet1!$A:$G,3,FALSE),0)</f>
        <v>0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0</v>
      </c>
      <c r="S3151">
        <f>IFERROR(VLOOKUP(A3151,[3]Sheet1!$A:$G,7,FALSE),0)</f>
        <v>0</v>
      </c>
      <c r="T3151" t="str">
        <f t="shared" si="295"/>
        <v>Não</v>
      </c>
      <c r="U3151" t="str">
        <f t="shared" si="296"/>
        <v>Não</v>
      </c>
      <c r="V3151" t="str">
        <f t="shared" si="297"/>
        <v>Não</v>
      </c>
      <c r="W3151" t="str">
        <f t="shared" si="298"/>
        <v>Não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104784750</v>
      </c>
      <c r="F3152">
        <f>IFERROR(VLOOKUP(A3152,[1]Monitoramento_Base_somente_disp!$A:$J,9,FALSE),0)</f>
        <v>0</v>
      </c>
      <c r="G3152">
        <f>IFERROR(VLOOKUP(A3152,[1]Monitoramento_Base_somente_disp!$A:$J,10,FALSE),0)</f>
        <v>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>
        <f>IFERROR(VLOOKUP(A3152,[3]Sheet1!$A:$G,2,FALSE),0)</f>
        <v>141219</v>
      </c>
      <c r="O3152">
        <f>IFERROR(VLOOKUP(A3152,[3]Sheet1!$A:$G,3,FALSE),0)</f>
        <v>32221299</v>
      </c>
      <c r="P3152">
        <f>IFERROR(VLOOKUP(A3152,[3]Sheet1!$A:$G,4,FALSE),0)</f>
        <v>0</v>
      </c>
      <c r="Q3152">
        <f>IFERROR(VLOOKUP(A3152,[3]Sheet1!$A:$G,5,FALSE),0)</f>
        <v>0</v>
      </c>
      <c r="R3152">
        <f>IFERROR(VLOOKUP(A3152,[3]Sheet1!$A:$G,6,FALSE),0)</f>
        <v>0</v>
      </c>
      <c r="S3152">
        <f>IFERROR(VLOOKUP(A3152,[3]Sheet1!$A:$G,7,FALSE),0)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Não</v>
      </c>
      <c r="W3152" t="str">
        <f t="shared" si="298"/>
        <v>Sim</v>
      </c>
      <c r="X3152" t="str">
        <f t="shared" si="299"/>
        <v>Não</v>
      </c>
      <c r="Y3152" t="str">
        <f t="shared" si="300"/>
        <v>Não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0</v>
      </c>
      <c r="K3153">
        <f>IFERROR(VLOOKUP(A3153,[2]Sheet1!$A:$I,7,FALSE),0)</f>
        <v>0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Não</v>
      </c>
      <c r="W3153" t="str">
        <f t="shared" si="298"/>
        <v>Não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10101495</v>
      </c>
      <c r="F3154">
        <f>IFERROR(VLOOKUP(A3154,[1]Monitoramento_Base_somente_disp!$A:$J,9,FALSE),0)</f>
        <v>0</v>
      </c>
      <c r="G3154">
        <f>IFERROR(VLOOKUP(A3154,[1]Monitoramento_Base_somente_disp!$A:$J,10,FALSE),0)</f>
        <v>0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>
        <f>IFERROR(VLOOKUP(A3154,[3]Sheet1!$A:$G,2,FALSE),0)</f>
        <v>83078</v>
      </c>
      <c r="O3154">
        <f>IFERROR(VLOOKUP(A3154,[3]Sheet1!$A:$G,3,FALSE),0)</f>
        <v>540480</v>
      </c>
      <c r="P3154">
        <f>IFERROR(VLOOKUP(A3154,[3]Sheet1!$A:$G,4,FALSE),0)</f>
        <v>0</v>
      </c>
      <c r="Q3154">
        <f>IFERROR(VLOOKUP(A3154,[3]Sheet1!$A:$G,5,FALSE),0)</f>
        <v>0</v>
      </c>
      <c r="R3154">
        <f>IFERROR(VLOOKUP(A3154,[3]Sheet1!$A:$G,6,FALSE),0)</f>
        <v>0</v>
      </c>
      <c r="S3154">
        <f>IFERROR(VLOOKUP(A3154,[3]Sheet1!$A:$G,7,FALSE),0)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Não</v>
      </c>
      <c r="W3154" t="str">
        <f t="shared" si="298"/>
        <v>Sim</v>
      </c>
      <c r="X3154" t="str">
        <f t="shared" si="299"/>
        <v>Não</v>
      </c>
      <c r="Y3154" t="str">
        <f t="shared" si="300"/>
        <v>Não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10127055</v>
      </c>
      <c r="F3155">
        <f>IFERROR(VLOOKUP(A3155,[1]Monitoramento_Base_somente_disp!$A:$J,9,FALSE),0)</f>
        <v>0</v>
      </c>
      <c r="G3155">
        <f>IFERROR(VLOOKUP(A3155,[1]Monitoramento_Base_somente_disp!$A:$J,10,FALSE),0)</f>
        <v>0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0</v>
      </c>
      <c r="K3155">
        <f>IFERROR(VLOOKUP(A3155,[2]Sheet1!$A:$I,7,FALSE),0)</f>
        <v>0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Não</v>
      </c>
      <c r="W3155" t="str">
        <f t="shared" si="298"/>
        <v>Sim</v>
      </c>
      <c r="X3155" t="str">
        <f t="shared" si="299"/>
        <v>Não</v>
      </c>
      <c r="Y3155" t="str">
        <f t="shared" si="300"/>
        <v>Não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89202120</v>
      </c>
      <c r="F3156">
        <f>IFERROR(VLOOKUP(A3156,[1]Monitoramento_Base_somente_disp!$A:$J,9,FALSE),0)</f>
        <v>0</v>
      </c>
      <c r="G3156">
        <f>IFERROR(VLOOKUP(A3156,[1]Monitoramento_Base_somente_disp!$A:$J,10,FALSE),0)</f>
        <v>0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>
        <f>IFERROR(VLOOKUP(A3156,[3]Sheet1!$A:$G,2,FALSE),0)</f>
        <v>406437</v>
      </c>
      <c r="O3156">
        <f>IFERROR(VLOOKUP(A3156,[3]Sheet1!$A:$G,3,FALSE),0)</f>
        <v>857446</v>
      </c>
      <c r="P3156">
        <f>IFERROR(VLOOKUP(A3156,[3]Sheet1!$A:$G,4,FALSE),0)</f>
        <v>0</v>
      </c>
      <c r="Q3156">
        <f>IFERROR(VLOOKUP(A3156,[3]Sheet1!$A:$G,5,FALSE),0)</f>
        <v>0</v>
      </c>
      <c r="R3156">
        <f>IFERROR(VLOOKUP(A3156,[3]Sheet1!$A:$G,6,FALSE),0)</f>
        <v>0</v>
      </c>
      <c r="S3156">
        <f>IFERROR(VLOOKUP(A3156,[3]Sheet1!$A:$G,7,FALSE),0)</f>
        <v>0</v>
      </c>
      <c r="T3156" t="str">
        <f t="shared" si="295"/>
        <v>Sim</v>
      </c>
      <c r="U3156" t="str">
        <f t="shared" si="296"/>
        <v>Sim</v>
      </c>
      <c r="V3156" t="str">
        <f t="shared" si="297"/>
        <v>Não</v>
      </c>
      <c r="W3156" t="str">
        <f t="shared" si="298"/>
        <v>Sim</v>
      </c>
      <c r="X3156" t="str">
        <f t="shared" si="299"/>
        <v>Não</v>
      </c>
      <c r="Y3156" t="str">
        <f t="shared" si="300"/>
        <v>Não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3937305</v>
      </c>
      <c r="F3157">
        <f>IFERROR(VLOOKUP(A3157,[1]Monitoramento_Base_somente_disp!$A:$J,9,FALSE),0)</f>
        <v>0</v>
      </c>
      <c r="G3157">
        <f>IFERROR(VLOOKUP(A3157,[1]Monitoramento_Base_somente_disp!$A:$J,10,FALSE),0)</f>
        <v>0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>
        <f>IFERROR(VLOOKUP(A3157,[3]Sheet1!$A:$G,2,FALSE),0)</f>
        <v>44614</v>
      </c>
      <c r="O3157">
        <f>IFERROR(VLOOKUP(A3157,[3]Sheet1!$A:$G,3,FALSE),0)</f>
        <v>100861</v>
      </c>
      <c r="P3157">
        <f>IFERROR(VLOOKUP(A3157,[3]Sheet1!$A:$G,4,FALSE),0)</f>
        <v>0</v>
      </c>
      <c r="Q3157">
        <f>IFERROR(VLOOKUP(A3157,[3]Sheet1!$A:$G,5,FALSE),0)</f>
        <v>0</v>
      </c>
      <c r="R3157">
        <f>IFERROR(VLOOKUP(A3157,[3]Sheet1!$A:$G,6,FALSE),0)</f>
        <v>0</v>
      </c>
      <c r="S3157">
        <f>IFERROR(VLOOKUP(A3157,[3]Sheet1!$A:$G,7,FALSE),0)</f>
        <v>0</v>
      </c>
      <c r="T3157" t="str">
        <f t="shared" si="295"/>
        <v>Sim</v>
      </c>
      <c r="U3157" t="str">
        <f t="shared" si="296"/>
        <v>Sim</v>
      </c>
      <c r="V3157" t="str">
        <f t="shared" si="297"/>
        <v>Não</v>
      </c>
      <c r="W3157" t="str">
        <f t="shared" si="298"/>
        <v>Sim</v>
      </c>
      <c r="X3157" t="str">
        <f t="shared" si="299"/>
        <v>Não</v>
      </c>
      <c r="Y3157" t="str">
        <f t="shared" si="300"/>
        <v>Não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>
        <f>IFERROR(VLOOKUP(A3158,[3]Sheet1!$A:$G,2,FALSE),0)</f>
        <v>0</v>
      </c>
      <c r="O3158">
        <f>IFERROR(VLOOKUP(A3158,[3]Sheet1!$A:$G,3,FALSE),0)</f>
        <v>0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0</v>
      </c>
      <c r="S3158">
        <f>IFERROR(VLOOKUP(A3158,[3]Sheet1!$A:$G,7,FALSE),0)</f>
        <v>0</v>
      </c>
      <c r="T3158" t="str">
        <f t="shared" si="295"/>
        <v>Não</v>
      </c>
      <c r="U3158" t="str">
        <f t="shared" si="296"/>
        <v>Não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>
        <f>IFERROR(VLOOKUP(A3159,[3]Sheet1!$A:$G,2,FALSE),0)</f>
        <v>0</v>
      </c>
      <c r="O3159">
        <f>IFERROR(VLOOKUP(A3159,[3]Sheet1!$A:$G,3,FALSE),0)</f>
        <v>0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>
        <f>IFERROR(VLOOKUP(A3160,[3]Sheet1!$A:$G,2,FALSE),0)</f>
        <v>57484</v>
      </c>
      <c r="O3160">
        <f>IFERROR(VLOOKUP(A3160,[3]Sheet1!$A:$G,3,FALSE),0)</f>
        <v>761457</v>
      </c>
      <c r="P3160">
        <f>IFERROR(VLOOKUP(A3160,[3]Sheet1!$A:$G,4,FALSE),0)</f>
        <v>0</v>
      </c>
      <c r="Q3160">
        <f>IFERROR(VLOOKUP(A3160,[3]Sheet1!$A:$G,5,FALSE),0)</f>
        <v>0</v>
      </c>
      <c r="R3160">
        <f>IFERROR(VLOOKUP(A3160,[3]Sheet1!$A:$G,6,FALSE),0)</f>
        <v>0</v>
      </c>
      <c r="S3160">
        <f>IFERROR(VLOOKUP(A3160,[3]Sheet1!$A:$G,7,FALSE),0)</f>
        <v>0</v>
      </c>
      <c r="T3160" t="str">
        <f t="shared" si="295"/>
        <v>Sim</v>
      </c>
      <c r="U3160" t="str">
        <f t="shared" si="296"/>
        <v>Sim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2748810</v>
      </c>
      <c r="F3165">
        <f>IFERROR(VLOOKUP(A3165,[1]Monitoramento_Base_somente_disp!$A:$J,9,FALSE),0)</f>
        <v>0</v>
      </c>
      <c r="G3165">
        <f>IFERROR(VLOOKUP(A3165,[1]Monitoramento_Base_somente_disp!$A:$J,10,FALSE),0)</f>
        <v>0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Não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>
        <f>IFERROR(VLOOKUP(A3166,[3]Sheet1!$A:$G,2,FALSE),0)</f>
        <v>0</v>
      </c>
      <c r="O3166">
        <f>IFERROR(VLOOKUP(A3166,[3]Sheet1!$A:$G,3,FALSE),0)</f>
        <v>0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0</v>
      </c>
      <c r="S3166">
        <f>IFERROR(VLOOKUP(A3166,[3]Sheet1!$A:$G,7,FALSE),0)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Não</v>
      </c>
      <c r="W3166" t="str">
        <f t="shared" si="298"/>
        <v>Não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44472</v>
      </c>
      <c r="E3167">
        <f>IFERROR(VLOOKUP(A3167,[1]Monitoramento_Base_somente_disp!$A:$J,8,FALSE),0)</f>
        <v>11096558</v>
      </c>
      <c r="F3167">
        <f>IFERROR(VLOOKUP(A3167,[1]Monitoramento_Base_somente_disp!$A:$J,9,FALSE),0)</f>
        <v>0</v>
      </c>
      <c r="G3167">
        <f>IFERROR(VLOOKUP(A3167,[1]Monitoramento_Base_somente_disp!$A:$J,10,FALSE),0)</f>
        <v>0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Não</v>
      </c>
      <c r="Y3167" t="str">
        <f t="shared" si="300"/>
        <v>Não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45388</v>
      </c>
      <c r="I3168">
        <f>IFERROR(VLOOKUP(A3168,[2]Sheet1!$A:$I,5,FALSE),0)</f>
        <v>290803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Sim</v>
      </c>
      <c r="U3168" t="str">
        <f t="shared" si="296"/>
        <v>Sim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>
        <f>IFERROR(VLOOKUP(A3169,[3]Sheet1!$A:$G,2,FALSE),0)</f>
        <v>0</v>
      </c>
      <c r="O3169">
        <f>IFERROR(VLOOKUP(A3169,[3]Sheet1!$A:$G,3,FALSE),0)</f>
        <v>60096</v>
      </c>
      <c r="P3169">
        <f>IFERROR(VLOOKUP(A3169,[3]Sheet1!$A:$G,4,FALSE),0)</f>
        <v>0</v>
      </c>
      <c r="Q3169">
        <f>IFERROR(VLOOKUP(A3169,[3]Sheet1!$A:$G,5,FALSE),0)</f>
        <v>0</v>
      </c>
      <c r="R3169">
        <f>IFERROR(VLOOKUP(A3169,[3]Sheet1!$A:$G,6,FALSE),0)</f>
        <v>0</v>
      </c>
      <c r="S3169">
        <f>IFERROR(VLOOKUP(A3169,[3]Sheet1!$A:$G,7,FALSE),0)</f>
        <v>0</v>
      </c>
      <c r="T3169" t="str">
        <f t="shared" si="295"/>
        <v>Não</v>
      </c>
      <c r="U3169" t="str">
        <f t="shared" si="296"/>
        <v>Sim</v>
      </c>
      <c r="V3169" t="str">
        <f t="shared" si="297"/>
        <v>Não</v>
      </c>
      <c r="W3169" t="str">
        <f t="shared" si="298"/>
        <v>Não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22979715</v>
      </c>
      <c r="F3170">
        <f>IFERROR(VLOOKUP(A3170,[1]Monitoramento_Base_somente_disp!$A:$J,9,FALSE),0)</f>
        <v>0</v>
      </c>
      <c r="G3170">
        <f>IFERROR(VLOOKUP(A3170,[1]Monitoramento_Base_somente_disp!$A:$J,10,FALSE),0)</f>
        <v>0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>
        <f>IFERROR(VLOOKUP(A3170,[3]Sheet1!$A:$G,2,FALSE),0)</f>
        <v>296161</v>
      </c>
      <c r="O3170">
        <f>IFERROR(VLOOKUP(A3170,[3]Sheet1!$A:$G,3,FALSE),0)</f>
        <v>31066884</v>
      </c>
      <c r="P3170">
        <f>IFERROR(VLOOKUP(A3170,[3]Sheet1!$A:$G,4,FALSE),0)</f>
        <v>0</v>
      </c>
      <c r="Q3170">
        <f>IFERROR(VLOOKUP(A3170,[3]Sheet1!$A:$G,5,FALSE),0)</f>
        <v>0</v>
      </c>
      <c r="R3170">
        <f>IFERROR(VLOOKUP(A3170,[3]Sheet1!$A:$G,6,FALSE),0)</f>
        <v>0</v>
      </c>
      <c r="S3170">
        <f>IFERROR(VLOOKUP(A3170,[3]Sheet1!$A:$G,7,FALSE),0)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Não</v>
      </c>
      <c r="W3170" t="str">
        <f t="shared" si="298"/>
        <v>Sim</v>
      </c>
      <c r="X3170" t="str">
        <f t="shared" si="299"/>
        <v>Não</v>
      </c>
      <c r="Y3170" t="str">
        <f t="shared" si="300"/>
        <v>Não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>
        <f>IFERROR(VLOOKUP(A3172,[3]Sheet1!$A:$G,2,FALSE),0)</f>
        <v>61361</v>
      </c>
      <c r="O3172">
        <f>IFERROR(VLOOKUP(A3172,[3]Sheet1!$A:$G,3,FALSE),0)</f>
        <v>360171</v>
      </c>
      <c r="P3172">
        <f>IFERROR(VLOOKUP(A3172,[3]Sheet1!$A:$G,4,FALSE),0)</f>
        <v>0</v>
      </c>
      <c r="Q3172">
        <f>IFERROR(VLOOKUP(A3172,[3]Sheet1!$A:$G,5,FALSE),0)</f>
        <v>0</v>
      </c>
      <c r="R3172">
        <f>IFERROR(VLOOKUP(A3172,[3]Sheet1!$A:$G,6,FALSE),0)</f>
        <v>0</v>
      </c>
      <c r="S3172">
        <f>IFERROR(VLOOKUP(A3172,[3]Sheet1!$A:$G,7,FALSE),0)</f>
        <v>0</v>
      </c>
      <c r="T3172" t="str">
        <f t="shared" si="295"/>
        <v>Sim</v>
      </c>
      <c r="U3172" t="str">
        <f t="shared" si="296"/>
        <v>Sim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>
        <f>IFERROR(VLOOKUP(A3175,[3]Sheet1!$A:$G,2,FALSE),0)</f>
        <v>179501</v>
      </c>
      <c r="O3175">
        <f>IFERROR(VLOOKUP(A3175,[3]Sheet1!$A:$G,3,FALSE),0)</f>
        <v>1078783</v>
      </c>
      <c r="P3175">
        <f>IFERROR(VLOOKUP(A3175,[3]Sheet1!$A:$G,4,FALSE),0)</f>
        <v>0</v>
      </c>
      <c r="Q3175">
        <f>IFERROR(VLOOKUP(A3175,[3]Sheet1!$A:$G,5,FALSE),0)</f>
        <v>0</v>
      </c>
      <c r="R3175">
        <f>IFERROR(VLOOKUP(A3175,[3]Sheet1!$A:$G,6,FALSE),0)</f>
        <v>0</v>
      </c>
      <c r="S3175">
        <f>IFERROR(VLOOKUP(A3175,[3]Sheet1!$A:$G,7,FALSE),0)</f>
        <v>0</v>
      </c>
      <c r="T3175" t="str">
        <f t="shared" si="295"/>
        <v>Sim</v>
      </c>
      <c r="U3175" t="str">
        <f t="shared" si="296"/>
        <v>Sim</v>
      </c>
      <c r="V3175" t="str">
        <f t="shared" si="297"/>
        <v>Não</v>
      </c>
      <c r="W3175" t="str">
        <f t="shared" si="298"/>
        <v>Não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68464005</v>
      </c>
      <c r="F3176">
        <f>IFERROR(VLOOKUP(A3176,[1]Monitoramento_Base_somente_disp!$A:$J,9,FALSE),0)</f>
        <v>0</v>
      </c>
      <c r="G3176">
        <f>IFERROR(VLOOKUP(A3176,[1]Monitoramento_Base_somente_disp!$A:$J,10,FALSE),0)</f>
        <v>0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>
        <f>IFERROR(VLOOKUP(A3176,[3]Sheet1!$A:$G,2,FALSE),0)</f>
        <v>131906</v>
      </c>
      <c r="O3176">
        <f>IFERROR(VLOOKUP(A3176,[3]Sheet1!$A:$G,3,FALSE),0)</f>
        <v>1131158</v>
      </c>
      <c r="P3176">
        <f>IFERROR(VLOOKUP(A3176,[3]Sheet1!$A:$G,4,FALSE),0)</f>
        <v>0</v>
      </c>
      <c r="Q3176">
        <f>IFERROR(VLOOKUP(A3176,[3]Sheet1!$A:$G,5,FALSE),0)</f>
        <v>0</v>
      </c>
      <c r="R3176">
        <f>IFERROR(VLOOKUP(A3176,[3]Sheet1!$A:$G,6,FALSE),0)</f>
        <v>0</v>
      </c>
      <c r="S3176">
        <f>IFERROR(VLOOKUP(A3176,[3]Sheet1!$A:$G,7,FALSE),0)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Não</v>
      </c>
      <c r="W3176" t="str">
        <f t="shared" si="298"/>
        <v>Sim</v>
      </c>
      <c r="X3176" t="str">
        <f t="shared" si="299"/>
        <v>Não</v>
      </c>
      <c r="Y3176" t="str">
        <f t="shared" si="300"/>
        <v>Não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0</v>
      </c>
      <c r="K3177">
        <f>IFERROR(VLOOKUP(A3177,[2]Sheet1!$A:$I,7,FALSE),0)</f>
        <v>0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>
        <f>IFERROR(VLOOKUP(A3179,[3]Sheet1!$A:$G,2,FALSE),0)</f>
        <v>111169</v>
      </c>
      <c r="O3179">
        <f>IFERROR(VLOOKUP(A3179,[3]Sheet1!$A:$G,3,FALSE),0)</f>
        <v>521519</v>
      </c>
      <c r="P3179">
        <f>IFERROR(VLOOKUP(A3179,[3]Sheet1!$A:$G,4,FALSE),0)</f>
        <v>0</v>
      </c>
      <c r="Q3179">
        <f>IFERROR(VLOOKUP(A3179,[3]Sheet1!$A:$G,5,FALSE),0)</f>
        <v>0</v>
      </c>
      <c r="R3179">
        <f>IFERROR(VLOOKUP(A3179,[3]Sheet1!$A:$G,6,FALSE),0)</f>
        <v>0</v>
      </c>
      <c r="S3179">
        <f>IFERROR(VLOOKUP(A3179,[3]Sheet1!$A:$G,7,FALSE),0)</f>
        <v>0</v>
      </c>
      <c r="T3179" t="str">
        <f t="shared" si="295"/>
        <v>Sim</v>
      </c>
      <c r="U3179" t="str">
        <f t="shared" si="296"/>
        <v>Sim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>
        <f>IFERROR(VLOOKUP(A3182,[3]Sheet1!$A:$G,2,FALSE),0)</f>
        <v>45413</v>
      </c>
      <c r="O3182">
        <f>IFERROR(VLOOKUP(A3182,[3]Sheet1!$A:$G,3,FALSE),0)</f>
        <v>0</v>
      </c>
      <c r="P3182">
        <f>IFERROR(VLOOKUP(A3182,[3]Sheet1!$A:$G,4,FALSE),0)</f>
        <v>0</v>
      </c>
      <c r="Q3182">
        <f>IFERROR(VLOOKUP(A3182,[3]Sheet1!$A:$G,5,FALSE),0)</f>
        <v>0</v>
      </c>
      <c r="R3182">
        <f>IFERROR(VLOOKUP(A3182,[3]Sheet1!$A:$G,6,FALSE),0)</f>
        <v>0</v>
      </c>
      <c r="S3182">
        <f>IFERROR(VLOOKUP(A3182,[3]Sheet1!$A:$G,7,FALSE),0)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Não</v>
      </c>
      <c r="W3182" t="str">
        <f t="shared" si="298"/>
        <v>Não</v>
      </c>
      <c r="X3182" t="str">
        <f t="shared" si="299"/>
        <v>Não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0</v>
      </c>
      <c r="E3183">
        <f>IFERROR(VLOOKUP(A3183,[1]Monitoramento_Base_somente_disp!$A:$J,8,FALSE),0)</f>
        <v>11963214</v>
      </c>
      <c r="F3183">
        <f>IFERROR(VLOOKUP(A3183,[1]Monitoramento_Base_somente_disp!$A:$J,9,FALSE),0)</f>
        <v>0</v>
      </c>
      <c r="G3183">
        <f>IFERROR(VLOOKUP(A3183,[1]Monitoramento_Base_somente_disp!$A:$J,10,FALSE),0)</f>
        <v>0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Não</v>
      </c>
      <c r="W3183" t="str">
        <f t="shared" si="298"/>
        <v>Sim</v>
      </c>
      <c r="X3183" t="str">
        <f t="shared" si="299"/>
        <v>Não</v>
      </c>
      <c r="Y3183" t="str">
        <f t="shared" si="300"/>
        <v>Não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>
        <f>IFERROR(VLOOKUP(A3184,[3]Sheet1!$A:$G,2,FALSE),0)</f>
        <v>766080</v>
      </c>
      <c r="O3184">
        <f>IFERROR(VLOOKUP(A3184,[3]Sheet1!$A:$G,3,FALSE),0)</f>
        <v>58189</v>
      </c>
      <c r="P3184">
        <f>IFERROR(VLOOKUP(A3184,[3]Sheet1!$A:$G,4,FALSE),0)</f>
        <v>0</v>
      </c>
      <c r="Q3184">
        <f>IFERROR(VLOOKUP(A3184,[3]Sheet1!$A:$G,5,FALSE),0)</f>
        <v>0</v>
      </c>
      <c r="R3184">
        <f>IFERROR(VLOOKUP(A3184,[3]Sheet1!$A:$G,6,FALSE),0)</f>
        <v>0</v>
      </c>
      <c r="S3184">
        <f>IFERROR(VLOOKUP(A3184,[3]Sheet1!$A:$G,7,FALSE),0)</f>
        <v>0</v>
      </c>
      <c r="T3184" t="str">
        <f t="shared" si="295"/>
        <v>Sim</v>
      </c>
      <c r="U3184" t="str">
        <f t="shared" si="296"/>
        <v>Sim</v>
      </c>
      <c r="V3184" t="str">
        <f t="shared" si="297"/>
        <v>Não</v>
      </c>
      <c r="W3184" t="str">
        <f t="shared" si="298"/>
        <v>Não</v>
      </c>
      <c r="X3184" t="str">
        <f t="shared" si="299"/>
        <v>Não</v>
      </c>
      <c r="Y3184" t="str">
        <f t="shared" si="300"/>
        <v>Não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327069</v>
      </c>
      <c r="E3186">
        <f>IFERROR(VLOOKUP(A3186,[1]Monitoramento_Base_somente_disp!$A:$J,8,FALSE),0)</f>
        <v>42415579</v>
      </c>
      <c r="F3186">
        <f>IFERROR(VLOOKUP(A3186,[1]Monitoramento_Base_somente_disp!$A:$J,9,FALSE),0)</f>
        <v>0</v>
      </c>
      <c r="G3186">
        <f>IFERROR(VLOOKUP(A3186,[1]Monitoramento_Base_somente_disp!$A:$J,10,FALSE),0)</f>
        <v>0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Não</v>
      </c>
      <c r="Y3186" t="str">
        <f t="shared" si="300"/>
        <v>Não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10218</v>
      </c>
      <c r="E3187">
        <f>IFERROR(VLOOKUP(A3187,[1]Monitoramento_Base_somente_disp!$A:$J,8,FALSE),0)</f>
        <v>9987777</v>
      </c>
      <c r="F3187">
        <f>IFERROR(VLOOKUP(A3187,[1]Monitoramento_Base_somente_disp!$A:$J,9,FALSE),0)</f>
        <v>0</v>
      </c>
      <c r="G3187">
        <f>IFERROR(VLOOKUP(A3187,[1]Monitoramento_Base_somente_disp!$A:$J,10,FALSE),0)</f>
        <v>0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Não</v>
      </c>
      <c r="Y3187" t="str">
        <f t="shared" si="300"/>
        <v>Não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19356630</v>
      </c>
      <c r="F3188">
        <f>IFERROR(VLOOKUP(A3188,[1]Monitoramento_Base_somente_disp!$A:$J,9,FALSE),0)</f>
        <v>0</v>
      </c>
      <c r="G3188">
        <f>IFERROR(VLOOKUP(A3188,[1]Monitoramento_Base_somente_disp!$A:$J,10,FALSE),0)</f>
        <v>0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0</v>
      </c>
      <c r="K3188">
        <f>IFERROR(VLOOKUP(A3188,[2]Sheet1!$A:$I,7,FALSE),0)</f>
        <v>0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Não</v>
      </c>
      <c r="W3188" t="str">
        <f t="shared" si="298"/>
        <v>Sim</v>
      </c>
      <c r="X3188" t="str">
        <f t="shared" si="299"/>
        <v>Não</v>
      </c>
      <c r="Y3188" t="str">
        <f t="shared" si="300"/>
        <v>Não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60047490</v>
      </c>
      <c r="F3189">
        <f>IFERROR(VLOOKUP(A3189,[1]Monitoramento_Base_somente_disp!$A:$J,9,FALSE),0)</f>
        <v>0</v>
      </c>
      <c r="G3189">
        <f>IFERROR(VLOOKUP(A3189,[1]Monitoramento_Base_somente_disp!$A:$J,10,FALSE),0)</f>
        <v>0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>
        <f>IFERROR(VLOOKUP(A3189,[3]Sheet1!$A:$G,2,FALSE),0)</f>
        <v>571160</v>
      </c>
      <c r="O3189">
        <f>IFERROR(VLOOKUP(A3189,[3]Sheet1!$A:$G,3,FALSE),0)</f>
        <v>2540808</v>
      </c>
      <c r="P3189">
        <f>IFERROR(VLOOKUP(A3189,[3]Sheet1!$A:$G,4,FALSE),0)</f>
        <v>0</v>
      </c>
      <c r="Q3189">
        <f>IFERROR(VLOOKUP(A3189,[3]Sheet1!$A:$G,5,FALSE),0)</f>
        <v>0</v>
      </c>
      <c r="R3189">
        <f>IFERROR(VLOOKUP(A3189,[3]Sheet1!$A:$G,6,FALSE),0)</f>
        <v>0</v>
      </c>
      <c r="S3189">
        <f>IFERROR(VLOOKUP(A3189,[3]Sheet1!$A:$G,7,FALSE),0)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Não</v>
      </c>
      <c r="W3189" t="str">
        <f t="shared" si="298"/>
        <v>Sim</v>
      </c>
      <c r="X3189" t="str">
        <f t="shared" si="299"/>
        <v>Não</v>
      </c>
      <c r="Y3189" t="str">
        <f t="shared" si="300"/>
        <v>Não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4999065</v>
      </c>
      <c r="F3190">
        <f>IFERROR(VLOOKUP(A3190,[1]Monitoramento_Base_somente_disp!$A:$J,9,FALSE),0)</f>
        <v>0</v>
      </c>
      <c r="G3190">
        <f>IFERROR(VLOOKUP(A3190,[1]Monitoramento_Base_somente_disp!$A:$J,10,FALSE),0)</f>
        <v>0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Não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>
        <f>IFERROR(VLOOKUP(A3192,[3]Sheet1!$A:$G,2,FALSE),0)</f>
        <v>80548</v>
      </c>
      <c r="O3192">
        <f>IFERROR(VLOOKUP(A3192,[3]Sheet1!$A:$G,3,FALSE),0)</f>
        <v>507879</v>
      </c>
      <c r="P3192">
        <f>IFERROR(VLOOKUP(A3192,[3]Sheet1!$A:$G,4,FALSE),0)</f>
        <v>0</v>
      </c>
      <c r="Q3192">
        <f>IFERROR(VLOOKUP(A3192,[3]Sheet1!$A:$G,5,FALSE),0)</f>
        <v>0</v>
      </c>
      <c r="R3192">
        <f>IFERROR(VLOOKUP(A3192,[3]Sheet1!$A:$G,6,FALSE),0)</f>
        <v>0</v>
      </c>
      <c r="S3192">
        <f>IFERROR(VLOOKUP(A3192,[3]Sheet1!$A:$G,7,FALSE),0)</f>
        <v>0</v>
      </c>
      <c r="T3192" t="str">
        <f t="shared" si="295"/>
        <v>Sim</v>
      </c>
      <c r="U3192" t="str">
        <f t="shared" si="296"/>
        <v>Sim</v>
      </c>
      <c r="V3192" t="str">
        <f t="shared" si="297"/>
        <v>Não</v>
      </c>
      <c r="W3192" t="str">
        <f t="shared" si="298"/>
        <v>Não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602160</v>
      </c>
      <c r="F3194">
        <f>IFERROR(VLOOKUP(A3194,[1]Monitoramento_Base_somente_disp!$A:$J,9,FALSE),0)</f>
        <v>0</v>
      </c>
      <c r="G3194">
        <f>IFERROR(VLOOKUP(A3194,[1]Monitoramento_Base_somente_disp!$A:$J,10,FALSE),0)</f>
        <v>0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Não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31564845</v>
      </c>
      <c r="F3195">
        <f>IFERROR(VLOOKUP(A3195,[1]Monitoramento_Base_somente_disp!$A:$J,9,FALSE),0)</f>
        <v>0</v>
      </c>
      <c r="G3195">
        <f>IFERROR(VLOOKUP(A3195,[1]Monitoramento_Base_somente_disp!$A:$J,10,FALSE),0)</f>
        <v>0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0</v>
      </c>
      <c r="K3195">
        <f>IFERROR(VLOOKUP(A3195,[2]Sheet1!$A:$I,7,FALSE),0)</f>
        <v>0</v>
      </c>
      <c r="L3195">
        <f>IFERROR(VLOOKUP(A3195,[2]Sheet1!$A:$I,8,FALSE),0)</f>
        <v>0</v>
      </c>
      <c r="M3195">
        <f>IFERROR(VLOOKUP(A3195,[2]Sheet1!$A:$I,9,FALSE),0)</f>
        <v>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Não</v>
      </c>
      <c r="W3195" t="str">
        <f t="shared" si="298"/>
        <v>Sim</v>
      </c>
      <c r="X3195" t="str">
        <f t="shared" si="299"/>
        <v>Não</v>
      </c>
      <c r="Y3195" t="str">
        <f t="shared" si="300"/>
        <v>Não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>
        <f>IFERROR(VLOOKUP(A3196,[3]Sheet1!$A:$G,2,FALSE),0)</f>
        <v>473277</v>
      </c>
      <c r="O3196">
        <f>IFERROR(VLOOKUP(A3196,[3]Sheet1!$A:$G,3,FALSE),0)</f>
        <v>2150793</v>
      </c>
      <c r="P3196">
        <f>IFERROR(VLOOKUP(A3196,[3]Sheet1!$A:$G,4,FALSE),0)</f>
        <v>0</v>
      </c>
      <c r="Q3196">
        <f>IFERROR(VLOOKUP(A3196,[3]Sheet1!$A:$G,5,FALSE),0)</f>
        <v>0</v>
      </c>
      <c r="R3196">
        <f>IFERROR(VLOOKUP(A3196,[3]Sheet1!$A:$G,6,FALSE),0)</f>
        <v>0</v>
      </c>
      <c r="S3196">
        <f>IFERROR(VLOOKUP(A3196,[3]Sheet1!$A:$G,7,FALSE),0)</f>
        <v>0</v>
      </c>
      <c r="T3196" t="str">
        <f t="shared" si="295"/>
        <v>Sim</v>
      </c>
      <c r="U3196" t="str">
        <f t="shared" si="296"/>
        <v>Sim</v>
      </c>
      <c r="V3196" t="str">
        <f t="shared" si="297"/>
        <v>Não</v>
      </c>
      <c r="W3196" t="str">
        <f t="shared" si="298"/>
        <v>Não</v>
      </c>
      <c r="X3196" t="str">
        <f t="shared" si="299"/>
        <v>Não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27924525</v>
      </c>
      <c r="F3197">
        <f>IFERROR(VLOOKUP(A3197,[1]Monitoramento_Base_somente_disp!$A:$J,9,FALSE),0)</f>
        <v>0</v>
      </c>
      <c r="G3197">
        <f>IFERROR(VLOOKUP(A3197,[1]Monitoramento_Base_somente_disp!$A:$J,10,FALSE),0)</f>
        <v>0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Não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110807</v>
      </c>
      <c r="I3198">
        <f>IFERROR(VLOOKUP(A3198,[2]Sheet1!$A:$I,5,FALSE),0)</f>
        <v>495776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Sim</v>
      </c>
      <c r="U3198" t="str">
        <f t="shared" si="296"/>
        <v>Sim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3875220</v>
      </c>
      <c r="F3199">
        <f>IFERROR(VLOOKUP(A3199,[1]Monitoramento_Base_somente_disp!$A:$J,9,FALSE),0)</f>
        <v>0</v>
      </c>
      <c r="G3199">
        <f>IFERROR(VLOOKUP(A3199,[1]Monitoramento_Base_somente_disp!$A:$J,10,FALSE),0)</f>
        <v>0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>
        <f>IFERROR(VLOOKUP(A3199,[3]Sheet1!$A:$G,2,FALSE),0)</f>
        <v>20487</v>
      </c>
      <c r="O3199">
        <f>IFERROR(VLOOKUP(A3199,[3]Sheet1!$A:$G,3,FALSE),0)</f>
        <v>108236</v>
      </c>
      <c r="P3199">
        <f>IFERROR(VLOOKUP(A3199,[3]Sheet1!$A:$G,4,FALSE),0)</f>
        <v>0</v>
      </c>
      <c r="Q3199">
        <f>IFERROR(VLOOKUP(A3199,[3]Sheet1!$A:$G,5,FALSE),0)</f>
        <v>0</v>
      </c>
      <c r="R3199">
        <f>IFERROR(VLOOKUP(A3199,[3]Sheet1!$A:$G,6,FALSE),0)</f>
        <v>0</v>
      </c>
      <c r="S3199">
        <f>IFERROR(VLOOKUP(A3199,[3]Sheet1!$A:$G,7,FALSE),0)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Não</v>
      </c>
      <c r="W3199" t="str">
        <f t="shared" si="298"/>
        <v>Sim</v>
      </c>
      <c r="X3199" t="str">
        <f t="shared" si="299"/>
        <v>Não</v>
      </c>
      <c r="Y3199" t="str">
        <f t="shared" si="300"/>
        <v>Não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>
        <f>IFERROR(VLOOKUP(A3200,[3]Sheet1!$A:$G,2,FALSE),0)</f>
        <v>65058</v>
      </c>
      <c r="O3200">
        <f>IFERROR(VLOOKUP(A3200,[3]Sheet1!$A:$G,3,FALSE),0)</f>
        <v>476643</v>
      </c>
      <c r="P3200">
        <f>IFERROR(VLOOKUP(A3200,[3]Sheet1!$A:$G,4,FALSE),0)</f>
        <v>0</v>
      </c>
      <c r="Q3200">
        <f>IFERROR(VLOOKUP(A3200,[3]Sheet1!$A:$G,5,FALSE),0)</f>
        <v>0</v>
      </c>
      <c r="R3200">
        <f>IFERROR(VLOOKUP(A3200,[3]Sheet1!$A:$G,6,FALSE),0)</f>
        <v>0</v>
      </c>
      <c r="S3200">
        <f>IFERROR(VLOOKUP(A3200,[3]Sheet1!$A:$G,7,FALSE),0)</f>
        <v>0</v>
      </c>
      <c r="T3200" t="str">
        <f t="shared" si="295"/>
        <v>Sim</v>
      </c>
      <c r="U3200" t="str">
        <f t="shared" si="296"/>
        <v>Sim</v>
      </c>
      <c r="V3200" t="str">
        <f t="shared" si="297"/>
        <v>Não</v>
      </c>
      <c r="W3200" t="str">
        <f t="shared" si="298"/>
        <v>Não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>
        <f>IFERROR(VLOOKUP(A3202,[3]Sheet1!$A:$G,2,FALSE),0)</f>
        <v>50023</v>
      </c>
      <c r="O3202">
        <f>IFERROR(VLOOKUP(A3202,[3]Sheet1!$A:$G,3,FALSE),0)</f>
        <v>221506</v>
      </c>
      <c r="P3202">
        <f>IFERROR(VLOOKUP(A3202,[3]Sheet1!$A:$G,4,FALSE),0)</f>
        <v>0</v>
      </c>
      <c r="Q3202">
        <f>IFERROR(VLOOKUP(A3202,[3]Sheet1!$A:$G,5,FALSE),0)</f>
        <v>0</v>
      </c>
      <c r="R3202">
        <f>IFERROR(VLOOKUP(A3202,[3]Sheet1!$A:$G,6,FALSE),0)</f>
        <v>0</v>
      </c>
      <c r="S3202">
        <f>IFERROR(VLOOKUP(A3202,[3]Sheet1!$A:$G,7,FALSE),0)</f>
        <v>0</v>
      </c>
      <c r="T3202" t="str">
        <f t="shared" si="295"/>
        <v>Sim</v>
      </c>
      <c r="U3202" t="str">
        <f t="shared" si="296"/>
        <v>Sim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46380</v>
      </c>
      <c r="I3204">
        <f>IFERROR(VLOOKUP(A3204,[2]Sheet1!$A:$I,5,FALSE),0)</f>
        <v>278653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Sim</v>
      </c>
      <c r="U3204" t="str">
        <f t="shared" si="296"/>
        <v>Sim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2607075</v>
      </c>
      <c r="F3205">
        <f>IFERROR(VLOOKUP(A3205,[1]Monitoramento_Base_somente_disp!$A:$J,9,FALSE),0)</f>
        <v>0</v>
      </c>
      <c r="G3205">
        <f>IFERROR(VLOOKUP(A3205,[1]Monitoramento_Base_somente_disp!$A:$J,10,FALSE),0)</f>
        <v>0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0</v>
      </c>
      <c r="K3205">
        <f>IFERROR(VLOOKUP(A3205,[2]Sheet1!$A:$I,7,FALSE),0)</f>
        <v>0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Não</v>
      </c>
      <c r="W3205" t="str">
        <f t="shared" si="298"/>
        <v>Sim</v>
      </c>
      <c r="X3205" t="str">
        <f t="shared" si="299"/>
        <v>Não</v>
      </c>
      <c r="Y3205" t="str">
        <f t="shared" si="300"/>
        <v>Não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23056800</v>
      </c>
      <c r="F3206">
        <f>IFERROR(VLOOKUP(A3206,[1]Monitoramento_Base_somente_disp!$A:$J,9,FALSE),0)</f>
        <v>0</v>
      </c>
      <c r="G3206">
        <f>IFERROR(VLOOKUP(A3206,[1]Monitoramento_Base_somente_disp!$A:$J,10,FALSE),0)</f>
        <v>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0</v>
      </c>
      <c r="K3206">
        <f>IFERROR(VLOOKUP(A3206,[2]Sheet1!$A:$I,7,FALSE),0)</f>
        <v>0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Não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Não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>
        <f>IFERROR(VLOOKUP(A3207,[3]Sheet1!$A:$G,2,FALSE),0)</f>
        <v>0</v>
      </c>
      <c r="O3207">
        <f>IFERROR(VLOOKUP(A3207,[3]Sheet1!$A:$G,3,FALSE),0)</f>
        <v>0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0</v>
      </c>
      <c r="K3208">
        <f>IFERROR(VLOOKUP(A3208,[2]Sheet1!$A:$I,7,FALSE),0)</f>
        <v>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Não</v>
      </c>
      <c r="W3208" t="str">
        <f t="shared" si="304"/>
        <v>Não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93224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0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Não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>
        <f>IFERROR(VLOOKUP(A3212,[3]Sheet1!$A:$G,2,FALSE),0)</f>
        <v>26158</v>
      </c>
      <c r="O3212">
        <f>IFERROR(VLOOKUP(A3212,[3]Sheet1!$A:$G,3,FALSE),0)</f>
        <v>580489</v>
      </c>
      <c r="P3212">
        <f>IFERROR(VLOOKUP(A3212,[3]Sheet1!$A:$G,4,FALSE),0)</f>
        <v>0</v>
      </c>
      <c r="Q3212">
        <f>IFERROR(VLOOKUP(A3212,[3]Sheet1!$A:$G,5,FALSE),0)</f>
        <v>0</v>
      </c>
      <c r="R3212">
        <f>IFERROR(VLOOKUP(A3212,[3]Sheet1!$A:$G,6,FALSE),0)</f>
        <v>0</v>
      </c>
      <c r="S3212">
        <f>IFERROR(VLOOKUP(A3212,[3]Sheet1!$A:$G,7,FALSE),0)</f>
        <v>0</v>
      </c>
      <c r="T3212" t="str">
        <f t="shared" si="301"/>
        <v>Sim</v>
      </c>
      <c r="U3212" t="str">
        <f t="shared" si="302"/>
        <v>Sim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>
        <f>IFERROR(VLOOKUP(A3213,[3]Sheet1!$A:$G,2,FALSE),0)</f>
        <v>33529</v>
      </c>
      <c r="O3213">
        <f>IFERROR(VLOOKUP(A3213,[3]Sheet1!$A:$G,3,FALSE),0)</f>
        <v>221280</v>
      </c>
      <c r="P3213">
        <f>IFERROR(VLOOKUP(A3213,[3]Sheet1!$A:$G,4,FALSE),0)</f>
        <v>0</v>
      </c>
      <c r="Q3213">
        <f>IFERROR(VLOOKUP(A3213,[3]Sheet1!$A:$G,5,FALSE),0)</f>
        <v>0</v>
      </c>
      <c r="R3213">
        <f>IFERROR(VLOOKUP(A3213,[3]Sheet1!$A:$G,6,FALSE),0)</f>
        <v>0</v>
      </c>
      <c r="S3213">
        <f>IFERROR(VLOOKUP(A3213,[3]Sheet1!$A:$G,7,FALSE),0)</f>
        <v>0</v>
      </c>
      <c r="T3213" t="str">
        <f t="shared" si="301"/>
        <v>Sim</v>
      </c>
      <c r="U3213" t="str">
        <f t="shared" si="302"/>
        <v>Sim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>
        <f>IFERROR(VLOOKUP(A3214,[3]Sheet1!$A:$G,2,FALSE),0)</f>
        <v>43996</v>
      </c>
      <c r="O3214">
        <f>IFERROR(VLOOKUP(A3214,[3]Sheet1!$A:$G,3,FALSE),0)</f>
        <v>159157</v>
      </c>
      <c r="P3214">
        <f>IFERROR(VLOOKUP(A3214,[3]Sheet1!$A:$G,4,FALSE),0)</f>
        <v>0</v>
      </c>
      <c r="Q3214">
        <f>IFERROR(VLOOKUP(A3214,[3]Sheet1!$A:$G,5,FALSE),0)</f>
        <v>0</v>
      </c>
      <c r="R3214">
        <f>IFERROR(VLOOKUP(A3214,[3]Sheet1!$A:$G,6,FALSE),0)</f>
        <v>0</v>
      </c>
      <c r="S3214">
        <f>IFERROR(VLOOKUP(A3214,[3]Sheet1!$A:$G,7,FALSE),0)</f>
        <v>0</v>
      </c>
      <c r="T3214" t="str">
        <f t="shared" si="301"/>
        <v>Sim</v>
      </c>
      <c r="U3214" t="str">
        <f t="shared" si="302"/>
        <v>Sim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4522500</v>
      </c>
      <c r="F3215">
        <f>IFERROR(VLOOKUP(A3215,[1]Monitoramento_Base_somente_disp!$A:$J,9,FALSE),0)</f>
        <v>0</v>
      </c>
      <c r="G3215">
        <f>IFERROR(VLOOKUP(A3215,[1]Monitoramento_Base_somente_disp!$A:$J,10,FALSE),0)</f>
        <v>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>
        <f>IFERROR(VLOOKUP(A3215,[3]Sheet1!$A:$G,2,FALSE),0)</f>
        <v>0</v>
      </c>
      <c r="O3215">
        <f>IFERROR(VLOOKUP(A3215,[3]Sheet1!$A:$G,3,FALSE),0)</f>
        <v>0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0</v>
      </c>
      <c r="S3215">
        <f>IFERROR(VLOOKUP(A3215,[3]Sheet1!$A:$G,7,FALSE),0)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Sim</v>
      </c>
      <c r="X3215" t="str">
        <f t="shared" si="305"/>
        <v>Não</v>
      </c>
      <c r="Y3215" t="str">
        <f t="shared" si="306"/>
        <v>Não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8677305</v>
      </c>
      <c r="F3217">
        <f>IFERROR(VLOOKUP(A3217,[1]Monitoramento_Base_somente_disp!$A:$J,9,FALSE),0)</f>
        <v>0</v>
      </c>
      <c r="G3217">
        <f>IFERROR(VLOOKUP(A3217,[1]Monitoramento_Base_somente_disp!$A:$J,10,FALSE),0)</f>
        <v>0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>
        <f>IFERROR(VLOOKUP(A3217,[3]Sheet1!$A:$G,2,FALSE),0)</f>
        <v>31455</v>
      </c>
      <c r="O3217">
        <f>IFERROR(VLOOKUP(A3217,[3]Sheet1!$A:$G,3,FALSE),0)</f>
        <v>113435</v>
      </c>
      <c r="P3217">
        <f>IFERROR(VLOOKUP(A3217,[3]Sheet1!$A:$G,4,FALSE),0)</f>
        <v>0</v>
      </c>
      <c r="Q3217">
        <f>IFERROR(VLOOKUP(A3217,[3]Sheet1!$A:$G,5,FALSE),0)</f>
        <v>0</v>
      </c>
      <c r="R3217">
        <f>IFERROR(VLOOKUP(A3217,[3]Sheet1!$A:$G,6,FALSE),0)</f>
        <v>0</v>
      </c>
      <c r="S3217">
        <f>IFERROR(VLOOKUP(A3217,[3]Sheet1!$A:$G,7,FALSE),0)</f>
        <v>0</v>
      </c>
      <c r="T3217" t="str">
        <f t="shared" si="301"/>
        <v>Sim</v>
      </c>
      <c r="U3217" t="str">
        <f t="shared" si="302"/>
        <v>Sim</v>
      </c>
      <c r="V3217" t="str">
        <f t="shared" si="303"/>
        <v>Não</v>
      </c>
      <c r="W3217" t="str">
        <f t="shared" si="304"/>
        <v>Sim</v>
      </c>
      <c r="X3217" t="str">
        <f t="shared" si="305"/>
        <v>Não</v>
      </c>
      <c r="Y3217" t="str">
        <f t="shared" si="306"/>
        <v>Não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>
        <f>IFERROR(VLOOKUP(A3218,[3]Sheet1!$A:$G,2,FALSE),0)</f>
        <v>320676</v>
      </c>
      <c r="O3218">
        <f>IFERROR(VLOOKUP(A3218,[3]Sheet1!$A:$G,3,FALSE),0)</f>
        <v>1234751</v>
      </c>
      <c r="P3218">
        <f>IFERROR(VLOOKUP(A3218,[3]Sheet1!$A:$G,4,FALSE),0)</f>
        <v>0</v>
      </c>
      <c r="Q3218">
        <f>IFERROR(VLOOKUP(A3218,[3]Sheet1!$A:$G,5,FALSE),0)</f>
        <v>0</v>
      </c>
      <c r="R3218">
        <f>IFERROR(VLOOKUP(A3218,[3]Sheet1!$A:$G,6,FALSE),0)</f>
        <v>0</v>
      </c>
      <c r="S3218">
        <f>IFERROR(VLOOKUP(A3218,[3]Sheet1!$A:$G,7,FALSE),0)</f>
        <v>0</v>
      </c>
      <c r="T3218" t="str">
        <f t="shared" si="301"/>
        <v>Sim</v>
      </c>
      <c r="U3218" t="str">
        <f t="shared" si="302"/>
        <v>Sim</v>
      </c>
      <c r="V3218" t="str">
        <f t="shared" si="303"/>
        <v>Não</v>
      </c>
      <c r="W3218" t="str">
        <f t="shared" si="304"/>
        <v>Não</v>
      </c>
      <c r="X3218" t="str">
        <f t="shared" si="305"/>
        <v>Não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>
        <f>IFERROR(VLOOKUP(A3219,[3]Sheet1!$A:$G,2,FALSE),0)</f>
        <v>140570</v>
      </c>
      <c r="O3219">
        <f>IFERROR(VLOOKUP(A3219,[3]Sheet1!$A:$G,3,FALSE),0)</f>
        <v>442547</v>
      </c>
      <c r="P3219">
        <f>IFERROR(VLOOKUP(A3219,[3]Sheet1!$A:$G,4,FALSE),0)</f>
        <v>0</v>
      </c>
      <c r="Q3219">
        <f>IFERROR(VLOOKUP(A3219,[3]Sheet1!$A:$G,5,FALSE),0)</f>
        <v>0</v>
      </c>
      <c r="R3219">
        <f>IFERROR(VLOOKUP(A3219,[3]Sheet1!$A:$G,6,FALSE),0)</f>
        <v>0</v>
      </c>
      <c r="S3219">
        <f>IFERROR(VLOOKUP(A3219,[3]Sheet1!$A:$G,7,FALSE),0)</f>
        <v>0</v>
      </c>
      <c r="T3219" t="str">
        <f t="shared" si="301"/>
        <v>Sim</v>
      </c>
      <c r="U3219" t="str">
        <f t="shared" si="302"/>
        <v>Sim</v>
      </c>
      <c r="V3219" t="str">
        <f t="shared" si="303"/>
        <v>Não</v>
      </c>
      <c r="W3219" t="str">
        <f t="shared" si="304"/>
        <v>Não</v>
      </c>
      <c r="X3219" t="str">
        <f t="shared" si="305"/>
        <v>Não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0</v>
      </c>
      <c r="K3220">
        <f>IFERROR(VLOOKUP(A3220,[2]Sheet1!$A:$I,7,FALSE),0)</f>
        <v>0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Não</v>
      </c>
      <c r="W3220" t="str">
        <f t="shared" si="304"/>
        <v>Não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21174300</v>
      </c>
      <c r="F3221">
        <f>IFERROR(VLOOKUP(A3221,[1]Monitoramento_Base_somente_disp!$A:$J,9,FALSE),0)</f>
        <v>0</v>
      </c>
      <c r="G3221">
        <f>IFERROR(VLOOKUP(A3221,[1]Monitoramento_Base_somente_disp!$A:$J,10,FALSE),0)</f>
        <v>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0</v>
      </c>
      <c r="K3221">
        <f>IFERROR(VLOOKUP(A3221,[2]Sheet1!$A:$I,7,FALSE),0)</f>
        <v>0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Não</v>
      </c>
      <c r="W3221" t="str">
        <f t="shared" si="304"/>
        <v>Sim</v>
      </c>
      <c r="X3221" t="str">
        <f t="shared" si="305"/>
        <v>Não</v>
      </c>
      <c r="Y3221" t="str">
        <f t="shared" si="306"/>
        <v>Não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>
        <f>IFERROR(VLOOKUP(A3222,[3]Sheet1!$A:$G,2,FALSE),0)</f>
        <v>62692</v>
      </c>
      <c r="O3222">
        <f>IFERROR(VLOOKUP(A3222,[3]Sheet1!$A:$G,3,FALSE),0)</f>
        <v>251438</v>
      </c>
      <c r="P3222">
        <f>IFERROR(VLOOKUP(A3222,[3]Sheet1!$A:$G,4,FALSE),0)</f>
        <v>0</v>
      </c>
      <c r="Q3222">
        <f>IFERROR(VLOOKUP(A3222,[3]Sheet1!$A:$G,5,FALSE),0)</f>
        <v>0</v>
      </c>
      <c r="R3222">
        <f>IFERROR(VLOOKUP(A3222,[3]Sheet1!$A:$G,6,FALSE),0)</f>
        <v>0</v>
      </c>
      <c r="S3222">
        <f>IFERROR(VLOOKUP(A3222,[3]Sheet1!$A:$G,7,FALSE),0)</f>
        <v>0</v>
      </c>
      <c r="T3222" t="str">
        <f t="shared" si="301"/>
        <v>Sim</v>
      </c>
      <c r="U3222" t="str">
        <f t="shared" si="302"/>
        <v>Sim</v>
      </c>
      <c r="V3222" t="str">
        <f t="shared" si="303"/>
        <v>Não</v>
      </c>
      <c r="W3222" t="str">
        <f t="shared" si="304"/>
        <v>Não</v>
      </c>
      <c r="X3222" t="str">
        <f t="shared" si="305"/>
        <v>Não</v>
      </c>
      <c r="Y3222" t="str">
        <f t="shared" si="306"/>
        <v>Não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>
        <f>IFERROR(VLOOKUP(A3223,[3]Sheet1!$A:$G,2,FALSE),0)</f>
        <v>218570</v>
      </c>
      <c r="O3223">
        <f>IFERROR(VLOOKUP(A3223,[3]Sheet1!$A:$G,3,FALSE),0)</f>
        <v>1458340</v>
      </c>
      <c r="P3223">
        <f>IFERROR(VLOOKUP(A3223,[3]Sheet1!$A:$G,4,FALSE),0)</f>
        <v>0</v>
      </c>
      <c r="Q3223">
        <f>IFERROR(VLOOKUP(A3223,[3]Sheet1!$A:$G,5,FALSE),0)</f>
        <v>0</v>
      </c>
      <c r="R3223">
        <f>IFERROR(VLOOKUP(A3223,[3]Sheet1!$A:$G,6,FALSE),0)</f>
        <v>0</v>
      </c>
      <c r="S3223">
        <f>IFERROR(VLOOKUP(A3223,[3]Sheet1!$A:$G,7,FALSE),0)</f>
        <v>0</v>
      </c>
      <c r="T3223" t="str">
        <f t="shared" si="301"/>
        <v>Sim</v>
      </c>
      <c r="U3223" t="str">
        <f t="shared" si="302"/>
        <v>Sim</v>
      </c>
      <c r="V3223" t="str">
        <f t="shared" si="303"/>
        <v>Não</v>
      </c>
      <c r="W3223" t="str">
        <f t="shared" si="304"/>
        <v>Não</v>
      </c>
      <c r="X3223" t="str">
        <f t="shared" si="305"/>
        <v>Não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>
        <f>IFERROR(VLOOKUP(A3224,[3]Sheet1!$A:$G,2,FALSE),0)</f>
        <v>51383</v>
      </c>
      <c r="O3224">
        <f>IFERROR(VLOOKUP(A3224,[3]Sheet1!$A:$G,3,FALSE),0)</f>
        <v>189546</v>
      </c>
      <c r="P3224">
        <f>IFERROR(VLOOKUP(A3224,[3]Sheet1!$A:$G,4,FALSE),0)</f>
        <v>0</v>
      </c>
      <c r="Q3224">
        <f>IFERROR(VLOOKUP(A3224,[3]Sheet1!$A:$G,5,FALSE),0)</f>
        <v>0</v>
      </c>
      <c r="R3224">
        <f>IFERROR(VLOOKUP(A3224,[3]Sheet1!$A:$G,6,FALSE),0)</f>
        <v>0</v>
      </c>
      <c r="S3224">
        <f>IFERROR(VLOOKUP(A3224,[3]Sheet1!$A:$G,7,FALSE),0)</f>
        <v>0</v>
      </c>
      <c r="T3224" t="str">
        <f t="shared" si="301"/>
        <v>Sim</v>
      </c>
      <c r="U3224" t="str">
        <f t="shared" si="302"/>
        <v>Sim</v>
      </c>
      <c r="V3224" t="str">
        <f t="shared" si="303"/>
        <v>Não</v>
      </c>
      <c r="W3224" t="str">
        <f t="shared" si="304"/>
        <v>Não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>
        <f>IFERROR(VLOOKUP(A3225,[3]Sheet1!$A:$G,2,FALSE),0)</f>
        <v>0</v>
      </c>
      <c r="O3225">
        <f>IFERROR(VLOOKUP(A3225,[3]Sheet1!$A:$G,3,FALSE),0)</f>
        <v>0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>
        <f>IFERROR(VLOOKUP(A3228,[3]Sheet1!$A:$G,2,FALSE),0)</f>
        <v>97444</v>
      </c>
      <c r="O3228">
        <f>IFERROR(VLOOKUP(A3228,[3]Sheet1!$A:$G,3,FALSE),0)</f>
        <v>404870</v>
      </c>
      <c r="P3228">
        <f>IFERROR(VLOOKUP(A3228,[3]Sheet1!$A:$G,4,FALSE),0)</f>
        <v>0</v>
      </c>
      <c r="Q3228">
        <f>IFERROR(VLOOKUP(A3228,[3]Sheet1!$A:$G,5,FALSE),0)</f>
        <v>0</v>
      </c>
      <c r="R3228">
        <f>IFERROR(VLOOKUP(A3228,[3]Sheet1!$A:$G,6,FALSE),0)</f>
        <v>0</v>
      </c>
      <c r="S3228">
        <f>IFERROR(VLOOKUP(A3228,[3]Sheet1!$A:$G,7,FALSE),0)</f>
        <v>0</v>
      </c>
      <c r="T3228" t="str">
        <f t="shared" si="301"/>
        <v>Sim</v>
      </c>
      <c r="U3228" t="str">
        <f t="shared" si="302"/>
        <v>Sim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0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Não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>
        <f>IFERROR(VLOOKUP(A3230,[3]Sheet1!$A:$G,2,FALSE),0)</f>
        <v>0</v>
      </c>
      <c r="O3230">
        <f>IFERROR(VLOOKUP(A3230,[3]Sheet1!$A:$G,3,FALSE),0)</f>
        <v>0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0</v>
      </c>
      <c r="S3230">
        <f>IFERROR(VLOOKUP(A3230,[3]Sheet1!$A:$G,7,FALSE),0)</f>
        <v>0</v>
      </c>
      <c r="T3230" t="str">
        <f t="shared" si="301"/>
        <v>Não</v>
      </c>
      <c r="U3230" t="str">
        <f t="shared" si="302"/>
        <v>Não</v>
      </c>
      <c r="V3230" t="str">
        <f t="shared" si="303"/>
        <v>Não</v>
      </c>
      <c r="W3230" t="str">
        <f t="shared" si="304"/>
        <v>Não</v>
      </c>
      <c r="X3230" t="str">
        <f t="shared" si="305"/>
        <v>Não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55590</v>
      </c>
      <c r="I3232">
        <f>IFERROR(VLOOKUP(A3232,[2]Sheet1!$A:$I,5,FALSE),0)</f>
        <v>425252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Sim</v>
      </c>
      <c r="U3232" t="str">
        <f t="shared" si="302"/>
        <v>Sim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>
        <f>IFERROR(VLOOKUP(A3234,[3]Sheet1!$A:$G,2,FALSE),0)</f>
        <v>502809</v>
      </c>
      <c r="O3234">
        <f>IFERROR(VLOOKUP(A3234,[3]Sheet1!$A:$G,3,FALSE),0)</f>
        <v>2774699</v>
      </c>
      <c r="P3234">
        <f>IFERROR(VLOOKUP(A3234,[3]Sheet1!$A:$G,4,FALSE),0)</f>
        <v>0</v>
      </c>
      <c r="Q3234">
        <f>IFERROR(VLOOKUP(A3234,[3]Sheet1!$A:$G,5,FALSE),0)</f>
        <v>0</v>
      </c>
      <c r="R3234">
        <f>IFERROR(VLOOKUP(A3234,[3]Sheet1!$A:$G,6,FALSE),0)</f>
        <v>0</v>
      </c>
      <c r="S3234">
        <f>IFERROR(VLOOKUP(A3234,[3]Sheet1!$A:$G,7,FALSE),0)</f>
        <v>0</v>
      </c>
      <c r="T3234" t="str">
        <f t="shared" si="301"/>
        <v>Sim</v>
      </c>
      <c r="U3234" t="str">
        <f t="shared" si="302"/>
        <v>Sim</v>
      </c>
      <c r="V3234" t="str">
        <f t="shared" si="303"/>
        <v>Não</v>
      </c>
      <c r="W3234" t="str">
        <f t="shared" si="304"/>
        <v>Não</v>
      </c>
      <c r="X3234" t="str">
        <f t="shared" si="305"/>
        <v>Não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50856</v>
      </c>
      <c r="E3235">
        <f>IFERROR(VLOOKUP(A3235,[1]Monitoramento_Base_somente_disp!$A:$J,8,FALSE),0)</f>
        <v>193824711</v>
      </c>
      <c r="F3235">
        <f>IFERROR(VLOOKUP(A3235,[1]Monitoramento_Base_somente_disp!$A:$J,9,FALSE),0)</f>
        <v>0</v>
      </c>
      <c r="G3235">
        <f>IFERROR(VLOOKUP(A3235,[1]Monitoramento_Base_somente_disp!$A:$J,10,FALSE),0)</f>
        <v>0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Não</v>
      </c>
      <c r="Y3235" t="str">
        <f t="shared" si="306"/>
        <v>Não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>
        <f>IFERROR(VLOOKUP(A3237,[3]Sheet1!$A:$G,2,FALSE),0)</f>
        <v>145255</v>
      </c>
      <c r="O3237">
        <f>IFERROR(VLOOKUP(A3237,[3]Sheet1!$A:$G,3,FALSE),0)</f>
        <v>513565</v>
      </c>
      <c r="P3237">
        <f>IFERROR(VLOOKUP(A3237,[3]Sheet1!$A:$G,4,FALSE),0)</f>
        <v>0</v>
      </c>
      <c r="Q3237">
        <f>IFERROR(VLOOKUP(A3237,[3]Sheet1!$A:$G,5,FALSE),0)</f>
        <v>0</v>
      </c>
      <c r="R3237">
        <f>IFERROR(VLOOKUP(A3237,[3]Sheet1!$A:$G,6,FALSE),0)</f>
        <v>0</v>
      </c>
      <c r="S3237">
        <f>IFERROR(VLOOKUP(A3237,[3]Sheet1!$A:$G,7,FALSE),0)</f>
        <v>0</v>
      </c>
      <c r="T3237" t="str">
        <f t="shared" si="301"/>
        <v>Sim</v>
      </c>
      <c r="U3237" t="str">
        <f t="shared" si="302"/>
        <v>Sim</v>
      </c>
      <c r="V3237" t="str">
        <f t="shared" si="303"/>
        <v>Não</v>
      </c>
      <c r="W3237" t="str">
        <f t="shared" si="304"/>
        <v>Não</v>
      </c>
      <c r="X3237" t="str">
        <f t="shared" si="305"/>
        <v>Não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>
        <f>IFERROR(VLOOKUP(A3238,[3]Sheet1!$A:$G,2,FALSE),0)</f>
        <v>33284</v>
      </c>
      <c r="O3238">
        <f>IFERROR(VLOOKUP(A3238,[3]Sheet1!$A:$G,3,FALSE),0)</f>
        <v>630923</v>
      </c>
      <c r="P3238">
        <f>IFERROR(VLOOKUP(A3238,[3]Sheet1!$A:$G,4,FALSE),0)</f>
        <v>0</v>
      </c>
      <c r="Q3238">
        <f>IFERROR(VLOOKUP(A3238,[3]Sheet1!$A:$G,5,FALSE),0)</f>
        <v>0</v>
      </c>
      <c r="R3238">
        <f>IFERROR(VLOOKUP(A3238,[3]Sheet1!$A:$G,6,FALSE),0)</f>
        <v>0</v>
      </c>
      <c r="S3238">
        <f>IFERROR(VLOOKUP(A3238,[3]Sheet1!$A:$G,7,FALSE),0)</f>
        <v>0</v>
      </c>
      <c r="T3238" t="str">
        <f t="shared" si="301"/>
        <v>Sim</v>
      </c>
      <c r="U3238" t="str">
        <f t="shared" si="302"/>
        <v>Sim</v>
      </c>
      <c r="V3238" t="str">
        <f t="shared" si="303"/>
        <v>Não</v>
      </c>
      <c r="W3238" t="str">
        <f t="shared" si="304"/>
        <v>Não</v>
      </c>
      <c r="X3238" t="str">
        <f t="shared" si="305"/>
        <v>Não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15937875</v>
      </c>
      <c r="F3239">
        <f>IFERROR(VLOOKUP(A3239,[1]Monitoramento_Base_somente_disp!$A:$J,9,FALSE),0)</f>
        <v>0</v>
      </c>
      <c r="G3239">
        <f>IFERROR(VLOOKUP(A3239,[1]Monitoramento_Base_somente_disp!$A:$J,10,FALSE),0)</f>
        <v>0</v>
      </c>
      <c r="H3239">
        <f>IFERROR(VLOOKUP(A3239,[2]Sheet1!$A:$I,4,FALSE),0)</f>
        <v>46108</v>
      </c>
      <c r="I3239">
        <f>IFERROR(VLOOKUP(A3239,[2]Sheet1!$A:$I,5,FALSE),0)</f>
        <v>200214</v>
      </c>
      <c r="J3239">
        <f>IFERROR(VLOOKUP(A3239,[2]Sheet1!$A:$I,6,FALSE),0)</f>
        <v>0</v>
      </c>
      <c r="K3239">
        <f>IFERROR(VLOOKUP(A3239,[2]Sheet1!$A:$I,7,FALSE),0)</f>
        <v>0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Sim</v>
      </c>
      <c r="U3239" t="str">
        <f t="shared" si="302"/>
        <v>Sim</v>
      </c>
      <c r="V3239" t="str">
        <f t="shared" si="303"/>
        <v>Não</v>
      </c>
      <c r="W3239" t="str">
        <f t="shared" si="304"/>
        <v>Sim</v>
      </c>
      <c r="X3239" t="str">
        <f t="shared" si="305"/>
        <v>Não</v>
      </c>
      <c r="Y3239" t="str">
        <f t="shared" si="306"/>
        <v>Não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>
        <f>IFERROR(VLOOKUP(A3240,[3]Sheet1!$A:$G,2,FALSE),0)</f>
        <v>69817</v>
      </c>
      <c r="O3240">
        <f>IFERROR(VLOOKUP(A3240,[3]Sheet1!$A:$G,3,FALSE),0)</f>
        <v>670683</v>
      </c>
      <c r="P3240">
        <f>IFERROR(VLOOKUP(A3240,[3]Sheet1!$A:$G,4,FALSE),0)</f>
        <v>0</v>
      </c>
      <c r="Q3240">
        <f>IFERROR(VLOOKUP(A3240,[3]Sheet1!$A:$G,5,FALSE),0)</f>
        <v>0</v>
      </c>
      <c r="R3240">
        <f>IFERROR(VLOOKUP(A3240,[3]Sheet1!$A:$G,6,FALSE),0)</f>
        <v>0</v>
      </c>
      <c r="S3240">
        <f>IFERROR(VLOOKUP(A3240,[3]Sheet1!$A:$G,7,FALSE),0)</f>
        <v>0</v>
      </c>
      <c r="T3240" t="str">
        <f t="shared" si="301"/>
        <v>Sim</v>
      </c>
      <c r="U3240" t="str">
        <f t="shared" si="302"/>
        <v>Sim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>
        <f>IFERROR(VLOOKUP(A3241,[3]Sheet1!$A:$G,2,FALSE),0)</f>
        <v>397783</v>
      </c>
      <c r="O3241">
        <f>IFERROR(VLOOKUP(A3241,[3]Sheet1!$A:$G,3,FALSE),0)</f>
        <v>3247142</v>
      </c>
      <c r="P3241">
        <f>IFERROR(VLOOKUP(A3241,[3]Sheet1!$A:$G,4,FALSE),0)</f>
        <v>0</v>
      </c>
      <c r="Q3241">
        <f>IFERROR(VLOOKUP(A3241,[3]Sheet1!$A:$G,5,FALSE),0)</f>
        <v>0</v>
      </c>
      <c r="R3241">
        <f>IFERROR(VLOOKUP(A3241,[3]Sheet1!$A:$G,6,FALSE),0)</f>
        <v>0</v>
      </c>
      <c r="S3241">
        <f>IFERROR(VLOOKUP(A3241,[3]Sheet1!$A:$G,7,FALSE),0)</f>
        <v>0</v>
      </c>
      <c r="T3241" t="str">
        <f t="shared" si="301"/>
        <v>Sim</v>
      </c>
      <c r="U3241" t="str">
        <f t="shared" si="302"/>
        <v>Sim</v>
      </c>
      <c r="V3241" t="str">
        <f t="shared" si="303"/>
        <v>Não</v>
      </c>
      <c r="W3241" t="str">
        <f t="shared" si="304"/>
        <v>Não</v>
      </c>
      <c r="X3241" t="str">
        <f t="shared" si="305"/>
        <v>Não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>
        <f>IFERROR(VLOOKUP(A3242,[3]Sheet1!$A:$G,2,FALSE),0)</f>
        <v>46096</v>
      </c>
      <c r="O3242">
        <f>IFERROR(VLOOKUP(A3242,[3]Sheet1!$A:$G,3,FALSE),0)</f>
        <v>30749</v>
      </c>
      <c r="P3242">
        <f>IFERROR(VLOOKUP(A3242,[3]Sheet1!$A:$G,4,FALSE),0)</f>
        <v>0</v>
      </c>
      <c r="Q3242">
        <f>IFERROR(VLOOKUP(A3242,[3]Sheet1!$A:$G,5,FALSE),0)</f>
        <v>0</v>
      </c>
      <c r="R3242">
        <f>IFERROR(VLOOKUP(A3242,[3]Sheet1!$A:$G,6,FALSE),0)</f>
        <v>0</v>
      </c>
      <c r="S3242">
        <f>IFERROR(VLOOKUP(A3242,[3]Sheet1!$A:$G,7,FALSE),0)</f>
        <v>0</v>
      </c>
      <c r="T3242" t="str">
        <f t="shared" si="301"/>
        <v>Sim</v>
      </c>
      <c r="U3242" t="str">
        <f t="shared" si="302"/>
        <v>Sim</v>
      </c>
      <c r="V3242" t="str">
        <f t="shared" si="303"/>
        <v>Não</v>
      </c>
      <c r="W3242" t="str">
        <f t="shared" si="304"/>
        <v>Não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50275</v>
      </c>
      <c r="E3243">
        <f>IFERROR(VLOOKUP(A3243,[1]Monitoramento_Base_somente_disp!$A:$J,8,FALSE),0)</f>
        <v>32891057</v>
      </c>
      <c r="F3243">
        <f>IFERROR(VLOOKUP(A3243,[1]Monitoramento_Base_somente_disp!$A:$J,9,FALSE),0)</f>
        <v>0</v>
      </c>
      <c r="G3243">
        <f>IFERROR(VLOOKUP(A3243,[1]Monitoramento_Base_somente_disp!$A:$J,10,FALSE),0)</f>
        <v>0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Não</v>
      </c>
      <c r="Y3243" t="str">
        <f t="shared" si="306"/>
        <v>Não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322547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149587</v>
      </c>
      <c r="E3245">
        <f>IFERROR(VLOOKUP(A3245,[1]Monitoramento_Base_somente_disp!$A:$J,8,FALSE),0)</f>
        <v>23249145</v>
      </c>
      <c r="F3245">
        <f>IFERROR(VLOOKUP(A3245,[1]Monitoramento_Base_somente_disp!$A:$J,9,FALSE),0)</f>
        <v>0</v>
      </c>
      <c r="G3245">
        <f>IFERROR(VLOOKUP(A3245,[1]Monitoramento_Base_somente_disp!$A:$J,10,FALSE),0)</f>
        <v>0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Não</v>
      </c>
      <c r="Y3245" t="str">
        <f t="shared" si="306"/>
        <v>Não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>
        <f>IFERROR(VLOOKUP(A3246,[3]Sheet1!$A:$G,2,FALSE),0)</f>
        <v>54221</v>
      </c>
      <c r="O3246">
        <f>IFERROR(VLOOKUP(A3246,[3]Sheet1!$A:$G,3,FALSE),0)</f>
        <v>148534</v>
      </c>
      <c r="P3246">
        <f>IFERROR(VLOOKUP(A3246,[3]Sheet1!$A:$G,4,FALSE),0)</f>
        <v>0</v>
      </c>
      <c r="Q3246">
        <f>IFERROR(VLOOKUP(A3246,[3]Sheet1!$A:$G,5,FALSE),0)</f>
        <v>0</v>
      </c>
      <c r="R3246">
        <f>IFERROR(VLOOKUP(A3246,[3]Sheet1!$A:$G,6,FALSE),0)</f>
        <v>0</v>
      </c>
      <c r="S3246">
        <f>IFERROR(VLOOKUP(A3246,[3]Sheet1!$A:$G,7,FALSE),0)</f>
        <v>0</v>
      </c>
      <c r="T3246" t="str">
        <f t="shared" si="301"/>
        <v>Sim</v>
      </c>
      <c r="U3246" t="str">
        <f t="shared" si="302"/>
        <v>Sim</v>
      </c>
      <c r="V3246" t="str">
        <f t="shared" si="303"/>
        <v>Não</v>
      </c>
      <c r="W3246" t="str">
        <f t="shared" si="304"/>
        <v>Não</v>
      </c>
      <c r="X3246" t="str">
        <f t="shared" si="305"/>
        <v>Não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75305</v>
      </c>
      <c r="I3247">
        <f>IFERROR(VLOOKUP(A3247,[2]Sheet1!$A:$I,5,FALSE),0)</f>
        <v>220968</v>
      </c>
      <c r="J3247">
        <f>IFERROR(VLOOKUP(A3247,[2]Sheet1!$A:$I,6,FALSE),0)</f>
        <v>0</v>
      </c>
      <c r="K3247">
        <f>IFERROR(VLOOKUP(A3247,[2]Sheet1!$A:$I,7,FALSE),0)</f>
        <v>0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Sim</v>
      </c>
      <c r="U3247" t="str">
        <f t="shared" si="302"/>
        <v>Sim</v>
      </c>
      <c r="V3247" t="str">
        <f t="shared" si="303"/>
        <v>Não</v>
      </c>
      <c r="W3247" t="str">
        <f t="shared" si="304"/>
        <v>Não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>
        <f>IFERROR(VLOOKUP(A3248,[3]Sheet1!$A:$G,2,FALSE),0)</f>
        <v>68323</v>
      </c>
      <c r="O3248">
        <f>IFERROR(VLOOKUP(A3248,[3]Sheet1!$A:$G,3,FALSE),0)</f>
        <v>362485</v>
      </c>
      <c r="P3248">
        <f>IFERROR(VLOOKUP(A3248,[3]Sheet1!$A:$G,4,FALSE),0)</f>
        <v>0</v>
      </c>
      <c r="Q3248">
        <f>IFERROR(VLOOKUP(A3248,[3]Sheet1!$A:$G,5,FALSE),0)</f>
        <v>0</v>
      </c>
      <c r="R3248">
        <f>IFERROR(VLOOKUP(A3248,[3]Sheet1!$A:$G,6,FALSE),0)</f>
        <v>0</v>
      </c>
      <c r="S3248">
        <f>IFERROR(VLOOKUP(A3248,[3]Sheet1!$A:$G,7,FALSE),0)</f>
        <v>0</v>
      </c>
      <c r="T3248" t="str">
        <f t="shared" si="301"/>
        <v>Sim</v>
      </c>
      <c r="U3248" t="str">
        <f t="shared" si="302"/>
        <v>Sim</v>
      </c>
      <c r="V3248" t="str">
        <f t="shared" si="303"/>
        <v>Não</v>
      </c>
      <c r="W3248" t="str">
        <f t="shared" si="304"/>
        <v>Não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27679</v>
      </c>
      <c r="E3249">
        <f>IFERROR(VLOOKUP(A3249,[1]Monitoramento_Base_somente_disp!$A:$J,8,FALSE),0)</f>
        <v>3915595</v>
      </c>
      <c r="F3249">
        <f>IFERROR(VLOOKUP(A3249,[1]Monitoramento_Base_somente_disp!$A:$J,9,FALSE),0)</f>
        <v>0</v>
      </c>
      <c r="G3249">
        <f>IFERROR(VLOOKUP(A3249,[1]Monitoramento_Base_somente_disp!$A:$J,10,FALSE),0)</f>
        <v>0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Não</v>
      </c>
      <c r="Y3249" t="str">
        <f t="shared" si="306"/>
        <v>Não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50944</v>
      </c>
      <c r="E3250">
        <f>IFERROR(VLOOKUP(A3250,[1]Monitoramento_Base_somente_disp!$A:$J,8,FALSE),0)</f>
        <v>4980403</v>
      </c>
      <c r="F3250">
        <f>IFERROR(VLOOKUP(A3250,[1]Monitoramento_Base_somente_disp!$A:$J,9,FALSE),0)</f>
        <v>0</v>
      </c>
      <c r="G3250">
        <f>IFERROR(VLOOKUP(A3250,[1]Monitoramento_Base_somente_disp!$A:$J,10,FALSE),0)</f>
        <v>0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Não</v>
      </c>
      <c r="Y3250" t="str">
        <f t="shared" si="306"/>
        <v>Não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0</v>
      </c>
      <c r="K3251">
        <f>IFERROR(VLOOKUP(A3251,[2]Sheet1!$A:$I,7,FALSE),0)</f>
        <v>0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Não</v>
      </c>
      <c r="W3251" t="str">
        <f t="shared" si="304"/>
        <v>Não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133151</v>
      </c>
      <c r="I3252">
        <f>IFERROR(VLOOKUP(A3252,[2]Sheet1!$A:$I,5,FALSE),0)</f>
        <v>924057</v>
      </c>
      <c r="J3252">
        <f>IFERROR(VLOOKUP(A3252,[2]Sheet1!$A:$I,6,FALSE),0)</f>
        <v>0</v>
      </c>
      <c r="K3252">
        <f>IFERROR(VLOOKUP(A3252,[2]Sheet1!$A:$I,7,FALSE),0)</f>
        <v>0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Sim</v>
      </c>
      <c r="U3252" t="str">
        <f t="shared" si="302"/>
        <v>Sim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16295580</v>
      </c>
      <c r="F3255">
        <f>IFERROR(VLOOKUP(A3255,[1]Monitoramento_Base_somente_disp!$A:$J,9,FALSE),0)</f>
        <v>0</v>
      </c>
      <c r="G3255">
        <f>IFERROR(VLOOKUP(A3255,[1]Monitoramento_Base_somente_disp!$A:$J,10,FALSE),0)</f>
        <v>0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>
        <f>IFERROR(VLOOKUP(A3255,[3]Sheet1!$A:$G,2,FALSE),0)</f>
        <v>615676</v>
      </c>
      <c r="O3255">
        <f>IFERROR(VLOOKUP(A3255,[3]Sheet1!$A:$G,3,FALSE),0)</f>
        <v>4429594</v>
      </c>
      <c r="P3255">
        <f>IFERROR(VLOOKUP(A3255,[3]Sheet1!$A:$G,4,FALSE),0)</f>
        <v>0</v>
      </c>
      <c r="Q3255">
        <f>IFERROR(VLOOKUP(A3255,[3]Sheet1!$A:$G,5,FALSE),0)</f>
        <v>0</v>
      </c>
      <c r="R3255">
        <f>IFERROR(VLOOKUP(A3255,[3]Sheet1!$A:$G,6,FALSE),0)</f>
        <v>0</v>
      </c>
      <c r="S3255">
        <f>IFERROR(VLOOKUP(A3255,[3]Sheet1!$A:$G,7,FALSE),0)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Não</v>
      </c>
      <c r="W3255" t="str">
        <f t="shared" si="304"/>
        <v>Sim</v>
      </c>
      <c r="X3255" t="str">
        <f t="shared" si="305"/>
        <v>Não</v>
      </c>
      <c r="Y3255" t="str">
        <f t="shared" si="306"/>
        <v>Não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9385104</v>
      </c>
      <c r="F3256">
        <f>IFERROR(VLOOKUP(A3256,[1]Monitoramento_Base_somente_disp!$A:$J,9,FALSE),0)</f>
        <v>0</v>
      </c>
      <c r="G3256">
        <f>IFERROR(VLOOKUP(A3256,[1]Monitoramento_Base_somente_disp!$A:$J,10,FALSE),0)</f>
        <v>0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Não</v>
      </c>
      <c r="Y3256" t="str">
        <f t="shared" si="306"/>
        <v>Não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263040</v>
      </c>
      <c r="F3257">
        <f>IFERROR(VLOOKUP(A3257,[1]Monitoramento_Base_somente_disp!$A:$J,9,FALSE),0)</f>
        <v>0</v>
      </c>
      <c r="G3257">
        <f>IFERROR(VLOOKUP(A3257,[1]Monitoramento_Base_somente_disp!$A:$J,10,FALSE),0)</f>
        <v>0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>
        <f>IFERROR(VLOOKUP(A3257,[3]Sheet1!$A:$G,2,FALSE),0)</f>
        <v>82014</v>
      </c>
      <c r="O3257">
        <f>IFERROR(VLOOKUP(A3257,[3]Sheet1!$A:$G,3,FALSE),0)</f>
        <v>3038481</v>
      </c>
      <c r="P3257">
        <f>IFERROR(VLOOKUP(A3257,[3]Sheet1!$A:$G,4,FALSE),0)</f>
        <v>0</v>
      </c>
      <c r="Q3257">
        <f>IFERROR(VLOOKUP(A3257,[3]Sheet1!$A:$G,5,FALSE),0)</f>
        <v>0</v>
      </c>
      <c r="R3257">
        <f>IFERROR(VLOOKUP(A3257,[3]Sheet1!$A:$G,6,FALSE),0)</f>
        <v>0</v>
      </c>
      <c r="S3257">
        <f>IFERROR(VLOOKUP(A3257,[3]Sheet1!$A:$G,7,FALSE),0)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Não</v>
      </c>
      <c r="W3257" t="str">
        <f t="shared" si="304"/>
        <v>Sim</v>
      </c>
      <c r="X3257" t="str">
        <f t="shared" si="305"/>
        <v>Não</v>
      </c>
      <c r="Y3257" t="str">
        <f t="shared" si="306"/>
        <v>Não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266929</v>
      </c>
      <c r="I3259">
        <f>IFERROR(VLOOKUP(A3259,[2]Sheet1!$A:$I,5,FALSE),0)</f>
        <v>3259214</v>
      </c>
      <c r="J3259">
        <f>IFERROR(VLOOKUP(A3259,[2]Sheet1!$A:$I,6,FALSE),0)</f>
        <v>0</v>
      </c>
      <c r="K3259">
        <f>IFERROR(VLOOKUP(A3259,[2]Sheet1!$A:$I,7,FALSE),0)</f>
        <v>0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Sim</v>
      </c>
      <c r="U3259" t="str">
        <f t="shared" si="302"/>
        <v>Sim</v>
      </c>
      <c r="V3259" t="str">
        <f t="shared" si="303"/>
        <v>Não</v>
      </c>
      <c r="W3259" t="str">
        <f t="shared" si="304"/>
        <v>Não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0</v>
      </c>
      <c r="K3260">
        <f>IFERROR(VLOOKUP(A3260,[2]Sheet1!$A:$I,7,FALSE),0)</f>
        <v>0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Não</v>
      </c>
      <c r="W3260" t="str">
        <f t="shared" si="304"/>
        <v>Não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0</v>
      </c>
      <c r="K3262">
        <f>IFERROR(VLOOKUP(A3262,[2]Sheet1!$A:$I,7,FALSE),0)</f>
        <v>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Não</v>
      </c>
      <c r="W3262" t="str">
        <f t="shared" si="304"/>
        <v>Não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107064240</v>
      </c>
      <c r="F3263">
        <f>IFERROR(VLOOKUP(A3263,[1]Monitoramento_Base_somente_disp!$A:$J,9,FALSE),0)</f>
        <v>0</v>
      </c>
      <c r="G3263">
        <f>IFERROR(VLOOKUP(A3263,[1]Monitoramento_Base_somente_disp!$A:$J,10,FALSE),0)</f>
        <v>0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Não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2629657035</v>
      </c>
      <c r="F3264">
        <f>IFERROR(VLOOKUP(A3264,[1]Monitoramento_Base_somente_disp!$A:$J,9,FALSE),0)</f>
        <v>0</v>
      </c>
      <c r="G3264">
        <f>IFERROR(VLOOKUP(A3264,[1]Monitoramento_Base_somente_disp!$A:$J,10,FALSE),0)</f>
        <v>0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>
        <f>IFERROR(VLOOKUP(A3264,[3]Sheet1!$A:$G,2,FALSE),0)</f>
        <v>404485</v>
      </c>
      <c r="O3264">
        <f>IFERROR(VLOOKUP(A3264,[3]Sheet1!$A:$G,3,FALSE),0)</f>
        <v>7276314</v>
      </c>
      <c r="P3264">
        <f>IFERROR(VLOOKUP(A3264,[3]Sheet1!$A:$G,4,FALSE),0)</f>
        <v>0</v>
      </c>
      <c r="Q3264">
        <f>IFERROR(VLOOKUP(A3264,[3]Sheet1!$A:$G,5,FALSE),0)</f>
        <v>0</v>
      </c>
      <c r="R3264">
        <f>IFERROR(VLOOKUP(A3264,[3]Sheet1!$A:$G,6,FALSE),0)</f>
        <v>0</v>
      </c>
      <c r="S3264">
        <f>IFERROR(VLOOKUP(A3264,[3]Sheet1!$A:$G,7,FALSE),0)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Não</v>
      </c>
      <c r="W3264" t="str">
        <f t="shared" si="304"/>
        <v>Sim</v>
      </c>
      <c r="X3264" t="str">
        <f t="shared" si="305"/>
        <v>Não</v>
      </c>
      <c r="Y3264" t="str">
        <f t="shared" si="306"/>
        <v>Não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17768895</v>
      </c>
      <c r="F3265">
        <f>IFERROR(VLOOKUP(A3265,[1]Monitoramento_Base_somente_disp!$A:$J,9,FALSE),0)</f>
        <v>0</v>
      </c>
      <c r="G3265">
        <f>IFERROR(VLOOKUP(A3265,[1]Monitoramento_Base_somente_disp!$A:$J,10,FALSE),0)</f>
        <v>0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Não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1138260</v>
      </c>
      <c r="F3270">
        <f>IFERROR(VLOOKUP(A3270,[1]Monitoramento_Base_somente_disp!$A:$J,9,FALSE),0)</f>
        <v>0</v>
      </c>
      <c r="G3270">
        <f>IFERROR(VLOOKUP(A3270,[1]Monitoramento_Base_somente_disp!$A:$J,10,FALSE),0)</f>
        <v>0</v>
      </c>
      <c r="H3270">
        <f>IFERROR(VLOOKUP(A3270,[2]Sheet1!$A:$I,4,FALSE),0)</f>
        <v>217307</v>
      </c>
      <c r="I3270">
        <f>IFERROR(VLOOKUP(A3270,[2]Sheet1!$A:$I,5,FALSE),0)</f>
        <v>713197</v>
      </c>
      <c r="J3270">
        <f>IFERROR(VLOOKUP(A3270,[2]Sheet1!$A:$I,6,FALSE),0)</f>
        <v>0</v>
      </c>
      <c r="K3270">
        <f>IFERROR(VLOOKUP(A3270,[2]Sheet1!$A:$I,7,FALSE),0)</f>
        <v>0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Não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Não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22303</v>
      </c>
      <c r="E3271">
        <f>IFERROR(VLOOKUP(A3271,[1]Monitoramento_Base_somente_disp!$A:$J,8,FALSE),0)</f>
        <v>16795538</v>
      </c>
      <c r="F3271">
        <f>IFERROR(VLOOKUP(A3271,[1]Monitoramento_Base_somente_disp!$A:$J,9,FALSE),0)</f>
        <v>0</v>
      </c>
      <c r="G3271">
        <f>IFERROR(VLOOKUP(A3271,[1]Monitoramento_Base_somente_disp!$A:$J,10,FALSE),0)</f>
        <v>0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Não</v>
      </c>
      <c r="Y3271" t="str">
        <f t="shared" si="312"/>
        <v>Não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13423410</v>
      </c>
      <c r="F3272">
        <f>IFERROR(VLOOKUP(A3272,[1]Monitoramento_Base_somente_disp!$A:$J,9,FALSE),0)</f>
        <v>0</v>
      </c>
      <c r="G3272">
        <f>IFERROR(VLOOKUP(A3272,[1]Monitoramento_Base_somente_disp!$A:$J,10,FALSE),0)</f>
        <v>0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Não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4725</v>
      </c>
      <c r="F3273">
        <f>IFERROR(VLOOKUP(A3273,[1]Monitoramento_Base_somente_disp!$A:$J,9,FALSE),0)</f>
        <v>0</v>
      </c>
      <c r="G3273">
        <f>IFERROR(VLOOKUP(A3273,[1]Monitoramento_Base_somente_disp!$A:$J,10,FALSE),0)</f>
        <v>0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Não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3031575</v>
      </c>
      <c r="F3276">
        <f>IFERROR(VLOOKUP(A3276,[1]Monitoramento_Base_somente_disp!$A:$J,9,FALSE),0)</f>
        <v>0</v>
      </c>
      <c r="G3276">
        <f>IFERROR(VLOOKUP(A3276,[1]Monitoramento_Base_somente_disp!$A:$J,10,FALSE),0)</f>
        <v>0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0</v>
      </c>
      <c r="K3276">
        <f>IFERROR(VLOOKUP(A3276,[2]Sheet1!$A:$I,7,FALSE),0)</f>
        <v>0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Não</v>
      </c>
      <c r="W3276" t="str">
        <f t="shared" si="310"/>
        <v>Sim</v>
      </c>
      <c r="X3276" t="str">
        <f t="shared" si="311"/>
        <v>Não</v>
      </c>
      <c r="Y3276" t="str">
        <f t="shared" si="312"/>
        <v>Não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24371</v>
      </c>
      <c r="E3277">
        <f>IFERROR(VLOOKUP(A3277,[1]Monitoramento_Base_somente_disp!$A:$J,8,FALSE),0)</f>
        <v>8328020</v>
      </c>
      <c r="F3277">
        <f>IFERROR(VLOOKUP(A3277,[1]Monitoramento_Base_somente_disp!$A:$J,9,FALSE),0)</f>
        <v>0</v>
      </c>
      <c r="G3277">
        <f>IFERROR(VLOOKUP(A3277,[1]Monitoramento_Base_somente_disp!$A:$J,10,FALSE),0)</f>
        <v>0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Não</v>
      </c>
      <c r="Y3277" t="str">
        <f t="shared" si="312"/>
        <v>Não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12443775</v>
      </c>
      <c r="F3280">
        <f>IFERROR(VLOOKUP(A3280,[1]Monitoramento_Base_somente_disp!$A:$J,9,FALSE),0)</f>
        <v>0</v>
      </c>
      <c r="G3280">
        <f>IFERROR(VLOOKUP(A3280,[1]Monitoramento_Base_somente_disp!$A:$J,10,FALSE),0)</f>
        <v>0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Não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0</v>
      </c>
      <c r="K3281">
        <f>IFERROR(VLOOKUP(A3281,[2]Sheet1!$A:$I,7,FALSE),0)</f>
        <v>0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448365</v>
      </c>
      <c r="F3283">
        <f>IFERROR(VLOOKUP(A3283,[1]Monitoramento_Base_somente_disp!$A:$J,9,FALSE),0)</f>
        <v>0</v>
      </c>
      <c r="G3283">
        <f>IFERROR(VLOOKUP(A3283,[1]Monitoramento_Base_somente_disp!$A:$J,10,FALSE),0)</f>
        <v>0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Não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109539675</v>
      </c>
      <c r="F3284">
        <f>IFERROR(VLOOKUP(A3284,[1]Monitoramento_Base_somente_disp!$A:$J,9,FALSE),0)</f>
        <v>0</v>
      </c>
      <c r="G3284">
        <f>IFERROR(VLOOKUP(A3284,[1]Monitoramento_Base_somente_disp!$A:$J,10,FALSE),0)</f>
        <v>0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Não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49698</v>
      </c>
      <c r="E3285">
        <f>IFERROR(VLOOKUP(A3285,[1]Monitoramento_Base_somente_disp!$A:$J,8,FALSE),0)</f>
        <v>8680619</v>
      </c>
      <c r="F3285">
        <f>IFERROR(VLOOKUP(A3285,[1]Monitoramento_Base_somente_disp!$A:$J,9,FALSE),0)</f>
        <v>0</v>
      </c>
      <c r="G3285">
        <f>IFERROR(VLOOKUP(A3285,[1]Monitoramento_Base_somente_disp!$A:$J,10,FALSE),0)</f>
        <v>0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Não</v>
      </c>
      <c r="Y3285" t="str">
        <f t="shared" si="312"/>
        <v>Não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0</v>
      </c>
      <c r="K3289">
        <f>IFERROR(VLOOKUP(A3289,[2]Sheet1!$A:$I,7,FALSE),0)</f>
        <v>0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Não</v>
      </c>
      <c r="W3289" t="str">
        <f t="shared" si="310"/>
        <v>Não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55502</v>
      </c>
      <c r="E3292">
        <f>IFERROR(VLOOKUP(A3292,[1]Monitoramento_Base_somente_disp!$A:$J,8,FALSE),0)</f>
        <v>16998087</v>
      </c>
      <c r="F3292">
        <f>IFERROR(VLOOKUP(A3292,[1]Monitoramento_Base_somente_disp!$A:$J,9,FALSE),0)</f>
        <v>0</v>
      </c>
      <c r="G3292">
        <f>IFERROR(VLOOKUP(A3292,[1]Monitoramento_Base_somente_disp!$A:$J,10,FALSE),0)</f>
        <v>0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Não</v>
      </c>
      <c r="Y3292" t="str">
        <f t="shared" si="312"/>
        <v>Não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>
        <f>IFERROR(VLOOKUP(A3294,[3]Sheet1!$A:$G,2,FALSE),0)</f>
        <v>0</v>
      </c>
      <c r="O3294">
        <f>IFERROR(VLOOKUP(A3294,[3]Sheet1!$A:$G,3,FALSE),0)</f>
        <v>0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0</v>
      </c>
      <c r="E3295">
        <f>IFERROR(VLOOKUP(A3295,[1]Monitoramento_Base_somente_disp!$A:$J,8,FALSE),0)</f>
        <v>4139235</v>
      </c>
      <c r="F3295">
        <f>IFERROR(VLOOKUP(A3295,[1]Monitoramento_Base_somente_disp!$A:$J,9,FALSE),0)</f>
        <v>0</v>
      </c>
      <c r="G3295">
        <f>IFERROR(VLOOKUP(A3295,[1]Monitoramento_Base_somente_disp!$A:$J,10,FALSE),0)</f>
        <v>0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Não</v>
      </c>
      <c r="W3295" t="str">
        <f t="shared" si="310"/>
        <v>Sim</v>
      </c>
      <c r="X3295" t="str">
        <f t="shared" si="311"/>
        <v>Não</v>
      </c>
      <c r="Y3295" t="str">
        <f t="shared" si="312"/>
        <v>Não</v>
      </c>
    </row>
    <row r="3296" spans="1:25" x14ac:dyDescent="0.25">
      <c r="A3296" s="5">
        <v>510025</v>
      </c>
      <c r="B3296">
        <f>IFERROR(VLOOKUP(A3296,[1]Monitoramento_Base_somente_disp!$A:$J,5,FALSE),0)</f>
        <v>316919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158089</v>
      </c>
      <c r="E3296">
        <f>IFERROR(VLOOKUP(A3296,[1]Monitoramento_Base_somente_disp!$A:$J,8,FALSE),0)</f>
        <v>14387805</v>
      </c>
      <c r="F3296">
        <f>IFERROR(VLOOKUP(A3296,[1]Monitoramento_Base_somente_disp!$A:$J,9,FALSE),0)</f>
        <v>0</v>
      </c>
      <c r="G3296">
        <f>IFERROR(VLOOKUP(A3296,[1]Monitoramento_Base_somente_disp!$A:$J,10,FALSE),0)</f>
        <v>0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Não</v>
      </c>
      <c r="Y3296" t="str">
        <f t="shared" si="312"/>
        <v>Não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13058</v>
      </c>
      <c r="E3297">
        <f>IFERROR(VLOOKUP(A3297,[1]Monitoramento_Base_somente_disp!$A:$J,8,FALSE),0)</f>
        <v>6263335</v>
      </c>
      <c r="F3297">
        <f>IFERROR(VLOOKUP(A3297,[1]Monitoramento_Base_somente_disp!$A:$J,9,FALSE),0)</f>
        <v>0</v>
      </c>
      <c r="G3297">
        <f>IFERROR(VLOOKUP(A3297,[1]Monitoramento_Base_somente_disp!$A:$J,10,FALSE),0)</f>
        <v>0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Não</v>
      </c>
      <c r="Y3297" t="str">
        <f t="shared" si="312"/>
        <v>Não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149295</v>
      </c>
      <c r="F3298">
        <f>IFERROR(VLOOKUP(A3298,[1]Monitoramento_Base_somente_disp!$A:$J,9,FALSE),0)</f>
        <v>0</v>
      </c>
      <c r="G3298">
        <f>IFERROR(VLOOKUP(A3298,[1]Monitoramento_Base_somente_disp!$A:$J,10,FALSE),0)</f>
        <v>0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>
        <f>IFERROR(VLOOKUP(A3298,[3]Sheet1!$A:$G,2,FALSE),0)</f>
        <v>24439</v>
      </c>
      <c r="O3298">
        <f>IFERROR(VLOOKUP(A3298,[3]Sheet1!$A:$G,3,FALSE),0)</f>
        <v>122628</v>
      </c>
      <c r="P3298">
        <f>IFERROR(VLOOKUP(A3298,[3]Sheet1!$A:$G,4,FALSE),0)</f>
        <v>0</v>
      </c>
      <c r="Q3298">
        <f>IFERROR(VLOOKUP(A3298,[3]Sheet1!$A:$G,5,FALSE),0)</f>
        <v>0</v>
      </c>
      <c r="R3298">
        <f>IFERROR(VLOOKUP(A3298,[3]Sheet1!$A:$G,6,FALSE),0)</f>
        <v>0</v>
      </c>
      <c r="S3298">
        <f>IFERROR(VLOOKUP(A3298,[3]Sheet1!$A:$G,7,FALSE),0)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Não</v>
      </c>
      <c r="W3298" t="str">
        <f t="shared" si="310"/>
        <v>Sim</v>
      </c>
      <c r="X3298" t="str">
        <f t="shared" si="311"/>
        <v>Não</v>
      </c>
      <c r="Y3298" t="str">
        <f t="shared" si="312"/>
        <v>Não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5326</v>
      </c>
      <c r="E3299">
        <f>IFERROR(VLOOKUP(A3299,[1]Monitoramento_Base_somente_disp!$A:$J,8,FALSE),0)</f>
        <v>1176608</v>
      </c>
      <c r="F3299">
        <f>IFERROR(VLOOKUP(A3299,[1]Monitoramento_Base_somente_disp!$A:$J,9,FALSE),0)</f>
        <v>0</v>
      </c>
      <c r="G3299">
        <f>IFERROR(VLOOKUP(A3299,[1]Monitoramento_Base_somente_disp!$A:$J,10,FALSE),0)</f>
        <v>0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Não</v>
      </c>
      <c r="Y3299" t="str">
        <f t="shared" si="312"/>
        <v>Não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38502</v>
      </c>
      <c r="E3300">
        <f>IFERROR(VLOOKUP(A3300,[1]Monitoramento_Base_somente_disp!$A:$J,8,FALSE),0)</f>
        <v>11132128</v>
      </c>
      <c r="F3300">
        <f>IFERROR(VLOOKUP(A3300,[1]Monitoramento_Base_somente_disp!$A:$J,9,FALSE),0)</f>
        <v>0</v>
      </c>
      <c r="G3300">
        <f>IFERROR(VLOOKUP(A3300,[1]Monitoramento_Base_somente_disp!$A:$J,10,FALSE),0)</f>
        <v>0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Não</v>
      </c>
      <c r="Y3300" t="str">
        <f t="shared" si="312"/>
        <v>Não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0</v>
      </c>
      <c r="E3301">
        <f>IFERROR(VLOOKUP(A3301,[1]Monitoramento_Base_somente_disp!$A:$J,8,FALSE),0)</f>
        <v>15818035</v>
      </c>
      <c r="F3301">
        <f>IFERROR(VLOOKUP(A3301,[1]Monitoramento_Base_somente_disp!$A:$J,9,FALSE),0)</f>
        <v>0</v>
      </c>
      <c r="G3301">
        <f>IFERROR(VLOOKUP(A3301,[1]Monitoramento_Base_somente_disp!$A:$J,10,FALSE),0)</f>
        <v>0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Não</v>
      </c>
      <c r="W3301" t="str">
        <f t="shared" si="310"/>
        <v>Sim</v>
      </c>
      <c r="X3301" t="str">
        <f t="shared" si="311"/>
        <v>Não</v>
      </c>
      <c r="Y3301" t="str">
        <f t="shared" si="312"/>
        <v>Não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497985</v>
      </c>
      <c r="F3302">
        <f>IFERROR(VLOOKUP(A3302,[1]Monitoramento_Base_somente_disp!$A:$J,9,FALSE),0)</f>
        <v>0</v>
      </c>
      <c r="G3302">
        <f>IFERROR(VLOOKUP(A3302,[1]Monitoramento_Base_somente_disp!$A:$J,10,FALSE),0)</f>
        <v>0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Não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22926</v>
      </c>
      <c r="E3303">
        <f>IFERROR(VLOOKUP(A3303,[1]Monitoramento_Base_somente_disp!$A:$J,8,FALSE),0)</f>
        <v>16321971</v>
      </c>
      <c r="F3303">
        <f>IFERROR(VLOOKUP(A3303,[1]Monitoramento_Base_somente_disp!$A:$J,9,FALSE),0)</f>
        <v>0</v>
      </c>
      <c r="G3303">
        <f>IFERROR(VLOOKUP(A3303,[1]Monitoramento_Base_somente_disp!$A:$J,10,FALSE),0)</f>
        <v>0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Não</v>
      </c>
      <c r="Y3303" t="str">
        <f t="shared" si="312"/>
        <v>Não</v>
      </c>
    </row>
    <row r="3304" spans="1:25" x14ac:dyDescent="0.25">
      <c r="A3304" s="5">
        <v>510180</v>
      </c>
      <c r="B3304">
        <f>IFERROR(VLOOKUP(A3304,[1]Monitoramento_Base_somente_disp!$A:$J,5,FALSE),0)</f>
        <v>416277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252165</v>
      </c>
      <c r="E3304">
        <f>IFERROR(VLOOKUP(A3304,[1]Monitoramento_Base_somente_disp!$A:$J,8,FALSE),0)</f>
        <v>36153993</v>
      </c>
      <c r="F3304">
        <f>IFERROR(VLOOKUP(A3304,[1]Monitoramento_Base_somente_disp!$A:$J,9,FALSE),0)</f>
        <v>0</v>
      </c>
      <c r="G3304">
        <f>IFERROR(VLOOKUP(A3304,[1]Monitoramento_Base_somente_disp!$A:$J,10,FALSE),0)</f>
        <v>0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Não</v>
      </c>
      <c r="Y3304" t="str">
        <f t="shared" si="312"/>
        <v>Não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9760</v>
      </c>
      <c r="E3305">
        <f>IFERROR(VLOOKUP(A3305,[1]Monitoramento_Base_somente_disp!$A:$J,8,FALSE),0)</f>
        <v>2760820</v>
      </c>
      <c r="F3305">
        <f>IFERROR(VLOOKUP(A3305,[1]Monitoramento_Base_somente_disp!$A:$J,9,FALSE),0)</f>
        <v>0</v>
      </c>
      <c r="G3305">
        <f>IFERROR(VLOOKUP(A3305,[1]Monitoramento_Base_somente_disp!$A:$J,10,FALSE),0)</f>
        <v>0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Não</v>
      </c>
      <c r="Y3305" t="str">
        <f t="shared" si="312"/>
        <v>Não</v>
      </c>
    </row>
    <row r="3306" spans="1:25" x14ac:dyDescent="0.25">
      <c r="A3306" s="5">
        <v>510190</v>
      </c>
      <c r="B3306">
        <f>IFERROR(VLOOKUP(A3306,[1]Monitoramento_Base_somente_disp!$A:$J,5,FALSE),0)</f>
        <v>80659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54921</v>
      </c>
      <c r="E3306">
        <f>IFERROR(VLOOKUP(A3306,[1]Monitoramento_Base_somente_disp!$A:$J,8,FALSE),0)</f>
        <v>17155265</v>
      </c>
      <c r="F3306">
        <f>IFERROR(VLOOKUP(A3306,[1]Monitoramento_Base_somente_disp!$A:$J,9,FALSE),0)</f>
        <v>0</v>
      </c>
      <c r="G3306">
        <f>IFERROR(VLOOKUP(A3306,[1]Monitoramento_Base_somente_disp!$A:$J,10,FALSE),0)</f>
        <v>0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Não</v>
      </c>
      <c r="Y3306" t="str">
        <f t="shared" si="312"/>
        <v>Não</v>
      </c>
    </row>
    <row r="3307" spans="1:25" x14ac:dyDescent="0.25">
      <c r="A3307" s="5">
        <v>510250</v>
      </c>
      <c r="B3307">
        <f>IFERROR(VLOOKUP(A3307,[1]Monitoramento_Base_somente_disp!$A:$J,5,FALSE),0)</f>
        <v>620805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314893</v>
      </c>
      <c r="E3307">
        <f>IFERROR(VLOOKUP(A3307,[1]Monitoramento_Base_somente_disp!$A:$J,8,FALSE),0)</f>
        <v>48823185</v>
      </c>
      <c r="F3307">
        <f>IFERROR(VLOOKUP(A3307,[1]Monitoramento_Base_somente_disp!$A:$J,9,FALSE),0)</f>
        <v>0</v>
      </c>
      <c r="G3307">
        <f>IFERROR(VLOOKUP(A3307,[1]Monitoramento_Base_somente_disp!$A:$J,10,FALSE),0)</f>
        <v>0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Não</v>
      </c>
      <c r="Y3307" t="str">
        <f t="shared" si="312"/>
        <v>Não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15681</v>
      </c>
      <c r="E3308">
        <f>IFERROR(VLOOKUP(A3308,[1]Monitoramento_Base_somente_disp!$A:$J,8,FALSE),0)</f>
        <v>3993777</v>
      </c>
      <c r="F3308">
        <f>IFERROR(VLOOKUP(A3308,[1]Monitoramento_Base_somente_disp!$A:$J,9,FALSE),0)</f>
        <v>0</v>
      </c>
      <c r="G3308">
        <f>IFERROR(VLOOKUP(A3308,[1]Monitoramento_Base_somente_disp!$A:$J,10,FALSE),0)</f>
        <v>0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Não</v>
      </c>
      <c r="Y3308" t="str">
        <f t="shared" si="312"/>
        <v>Não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3223230</v>
      </c>
      <c r="F3309">
        <f>IFERROR(VLOOKUP(A3309,[1]Monitoramento_Base_somente_disp!$A:$J,9,FALSE),0)</f>
        <v>0</v>
      </c>
      <c r="G3309">
        <f>IFERROR(VLOOKUP(A3309,[1]Monitoramento_Base_somente_disp!$A:$J,10,FALSE),0)</f>
        <v>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Não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39572</v>
      </c>
      <c r="E3310">
        <f>IFERROR(VLOOKUP(A3310,[1]Monitoramento_Base_somente_disp!$A:$J,8,FALSE),0)</f>
        <v>5750400</v>
      </c>
      <c r="F3310">
        <f>IFERROR(VLOOKUP(A3310,[1]Monitoramento_Base_somente_disp!$A:$J,9,FALSE),0)</f>
        <v>0</v>
      </c>
      <c r="G3310">
        <f>IFERROR(VLOOKUP(A3310,[1]Monitoramento_Base_somente_disp!$A:$J,10,FALSE),0)</f>
        <v>0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Não</v>
      </c>
      <c r="Y3310" t="str">
        <f t="shared" si="312"/>
        <v>Não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9426795</v>
      </c>
      <c r="F3311">
        <f>IFERROR(VLOOKUP(A3311,[1]Monitoramento_Base_somente_disp!$A:$J,9,FALSE),0)</f>
        <v>0</v>
      </c>
      <c r="G3311">
        <f>IFERROR(VLOOKUP(A3311,[1]Monitoramento_Base_somente_disp!$A:$J,10,FALSE),0)</f>
        <v>0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0</v>
      </c>
      <c r="K3311">
        <f>IFERROR(VLOOKUP(A3311,[2]Sheet1!$A:$I,7,FALSE),0)</f>
        <v>0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Sim</v>
      </c>
      <c r="X3311" t="str">
        <f t="shared" si="311"/>
        <v>Não</v>
      </c>
      <c r="Y3311" t="str">
        <f t="shared" si="312"/>
        <v>Não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1293375</v>
      </c>
      <c r="F3312">
        <f>IFERROR(VLOOKUP(A3312,[1]Monitoramento_Base_somente_disp!$A:$J,9,FALSE),0)</f>
        <v>0</v>
      </c>
      <c r="G3312">
        <f>IFERROR(VLOOKUP(A3312,[1]Monitoramento_Base_somente_disp!$A:$J,10,FALSE),0)</f>
        <v>0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Não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72457</v>
      </c>
      <c r="E3313">
        <f>IFERROR(VLOOKUP(A3313,[1]Monitoramento_Base_somente_disp!$A:$J,8,FALSE),0)</f>
        <v>16210420</v>
      </c>
      <c r="F3313">
        <f>IFERROR(VLOOKUP(A3313,[1]Monitoramento_Base_somente_disp!$A:$J,9,FALSE),0)</f>
        <v>0</v>
      </c>
      <c r="G3313">
        <f>IFERROR(VLOOKUP(A3313,[1]Monitoramento_Base_somente_disp!$A:$J,10,FALSE),0)</f>
        <v>0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Não</v>
      </c>
      <c r="Y3313" t="str">
        <f t="shared" si="312"/>
        <v>Não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11270</v>
      </c>
      <c r="E3314">
        <f>IFERROR(VLOOKUP(A3314,[1]Monitoramento_Base_somente_disp!$A:$J,8,FALSE),0)</f>
        <v>2045964</v>
      </c>
      <c r="F3314">
        <f>IFERROR(VLOOKUP(A3314,[1]Monitoramento_Base_somente_disp!$A:$J,9,FALSE),0)</f>
        <v>0</v>
      </c>
      <c r="G3314">
        <f>IFERROR(VLOOKUP(A3314,[1]Monitoramento_Base_somente_disp!$A:$J,10,FALSE),0)</f>
        <v>0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Não</v>
      </c>
      <c r="Y3314" t="str">
        <f t="shared" si="312"/>
        <v>Não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138000</v>
      </c>
      <c r="F3315">
        <f>IFERROR(VLOOKUP(A3315,[1]Monitoramento_Base_somente_disp!$A:$J,9,FALSE),0)</f>
        <v>0</v>
      </c>
      <c r="G3315">
        <f>IFERROR(VLOOKUP(A3315,[1]Monitoramento_Base_somente_disp!$A:$J,10,FALSE),0)</f>
        <v>0</v>
      </c>
      <c r="H3315">
        <f>IFERROR(VLOOKUP(A3315,[2]Sheet1!$A:$I,4,FALSE),0)</f>
        <v>66254</v>
      </c>
      <c r="I3315">
        <f>IFERROR(VLOOKUP(A3315,[2]Sheet1!$A:$I,5,FALSE),0)</f>
        <v>3176083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Sim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Não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34957</v>
      </c>
      <c r="E3316">
        <f>IFERROR(VLOOKUP(A3316,[1]Monitoramento_Base_somente_disp!$A:$J,8,FALSE),0)</f>
        <v>6000252</v>
      </c>
      <c r="F3316">
        <f>IFERROR(VLOOKUP(A3316,[1]Monitoramento_Base_somente_disp!$A:$J,9,FALSE),0)</f>
        <v>0</v>
      </c>
      <c r="G3316">
        <f>IFERROR(VLOOKUP(A3316,[1]Monitoramento_Base_somente_disp!$A:$J,10,FALSE),0)</f>
        <v>0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Não</v>
      </c>
      <c r="Y3316" t="str">
        <f t="shared" si="312"/>
        <v>Não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>
        <f>IFERROR(VLOOKUP(A3317,[3]Sheet1!$A:$G,2,FALSE),0)</f>
        <v>62402</v>
      </c>
      <c r="O3317">
        <f>IFERROR(VLOOKUP(A3317,[3]Sheet1!$A:$G,3,FALSE),0)</f>
        <v>597323</v>
      </c>
      <c r="P3317">
        <f>IFERROR(VLOOKUP(A3317,[3]Sheet1!$A:$G,4,FALSE),0)</f>
        <v>0</v>
      </c>
      <c r="Q3317">
        <f>IFERROR(VLOOKUP(A3317,[3]Sheet1!$A:$G,5,FALSE),0)</f>
        <v>0</v>
      </c>
      <c r="R3317">
        <f>IFERROR(VLOOKUP(A3317,[3]Sheet1!$A:$G,6,FALSE),0)</f>
        <v>0</v>
      </c>
      <c r="S3317">
        <f>IFERROR(VLOOKUP(A3317,[3]Sheet1!$A:$G,7,FALSE),0)</f>
        <v>0</v>
      </c>
      <c r="T3317" t="str">
        <f t="shared" si="307"/>
        <v>Sim</v>
      </c>
      <c r="U3317" t="str">
        <f t="shared" si="308"/>
        <v>Sim</v>
      </c>
      <c r="V3317" t="str">
        <f t="shared" si="309"/>
        <v>Não</v>
      </c>
      <c r="W3317" t="str">
        <f t="shared" si="310"/>
        <v>Não</v>
      </c>
      <c r="X3317" t="str">
        <f t="shared" si="311"/>
        <v>Não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>
        <f>IFERROR(VLOOKUP(A3318,[3]Sheet1!$A:$G,2,FALSE),0)</f>
        <v>22109</v>
      </c>
      <c r="O3318">
        <f>IFERROR(VLOOKUP(A3318,[3]Sheet1!$A:$G,3,FALSE),0)</f>
        <v>99995</v>
      </c>
      <c r="P3318">
        <f>IFERROR(VLOOKUP(A3318,[3]Sheet1!$A:$G,4,FALSE),0)</f>
        <v>0</v>
      </c>
      <c r="Q3318">
        <f>IFERROR(VLOOKUP(A3318,[3]Sheet1!$A:$G,5,FALSE),0)</f>
        <v>0</v>
      </c>
      <c r="R3318">
        <f>IFERROR(VLOOKUP(A3318,[3]Sheet1!$A:$G,6,FALSE),0)</f>
        <v>0</v>
      </c>
      <c r="S3318">
        <f>IFERROR(VLOOKUP(A3318,[3]Sheet1!$A:$G,7,FALSE),0)</f>
        <v>0</v>
      </c>
      <c r="T3318" t="str">
        <f t="shared" si="307"/>
        <v>Sim</v>
      </c>
      <c r="U3318" t="str">
        <f t="shared" si="308"/>
        <v>Sim</v>
      </c>
      <c r="V3318" t="str">
        <f t="shared" si="309"/>
        <v>Não</v>
      </c>
      <c r="W3318" t="str">
        <f t="shared" si="310"/>
        <v>Não</v>
      </c>
      <c r="X3318" t="str">
        <f t="shared" si="311"/>
        <v>Não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73779</v>
      </c>
      <c r="E3319">
        <f>IFERROR(VLOOKUP(A3319,[1]Monitoramento_Base_somente_disp!$A:$J,8,FALSE),0)</f>
        <v>7710166</v>
      </c>
      <c r="F3319">
        <f>IFERROR(VLOOKUP(A3319,[1]Monitoramento_Base_somente_disp!$A:$J,9,FALSE),0)</f>
        <v>0</v>
      </c>
      <c r="G3319">
        <f>IFERROR(VLOOKUP(A3319,[1]Monitoramento_Base_somente_disp!$A:$J,10,FALSE),0)</f>
        <v>0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Não</v>
      </c>
      <c r="Y3319" t="str">
        <f t="shared" si="312"/>
        <v>Não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8966</v>
      </c>
      <c r="E3321">
        <f>IFERROR(VLOOKUP(A3321,[1]Monitoramento_Base_somente_disp!$A:$J,8,FALSE),0)</f>
        <v>4021401</v>
      </c>
      <c r="F3321">
        <f>IFERROR(VLOOKUP(A3321,[1]Monitoramento_Base_somente_disp!$A:$J,9,FALSE),0)</f>
        <v>0</v>
      </c>
      <c r="G3321">
        <f>IFERROR(VLOOKUP(A3321,[1]Monitoramento_Base_somente_disp!$A:$J,10,FALSE),0)</f>
        <v>0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Não</v>
      </c>
      <c r="Y3321" t="str">
        <f t="shared" si="312"/>
        <v>Não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904155</v>
      </c>
      <c r="F3322">
        <f>IFERROR(VLOOKUP(A3322,[1]Monitoramento_Base_somente_disp!$A:$J,9,FALSE),0)</f>
        <v>0</v>
      </c>
      <c r="G3322">
        <f>IFERROR(VLOOKUP(A3322,[1]Monitoramento_Base_somente_disp!$A:$J,10,FALSE),0)</f>
        <v>0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Não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26806</v>
      </c>
      <c r="E3323">
        <f>IFERROR(VLOOKUP(A3323,[1]Monitoramento_Base_somente_disp!$A:$J,8,FALSE),0)</f>
        <v>5725975</v>
      </c>
      <c r="F3323">
        <f>IFERROR(VLOOKUP(A3323,[1]Monitoramento_Base_somente_disp!$A:$J,9,FALSE),0)</f>
        <v>0</v>
      </c>
      <c r="G3323">
        <f>IFERROR(VLOOKUP(A3323,[1]Monitoramento_Base_somente_disp!$A:$J,10,FALSE),0)</f>
        <v>0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Não</v>
      </c>
      <c r="Y3323" t="str">
        <f t="shared" si="312"/>
        <v>Não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29755</v>
      </c>
      <c r="E3324">
        <f>IFERROR(VLOOKUP(A3324,[1]Monitoramento_Base_somente_disp!$A:$J,8,FALSE),0)</f>
        <v>33005359</v>
      </c>
      <c r="F3324">
        <f>IFERROR(VLOOKUP(A3324,[1]Monitoramento_Base_somente_disp!$A:$J,9,FALSE),0)</f>
        <v>0</v>
      </c>
      <c r="G3324">
        <f>IFERROR(VLOOKUP(A3324,[1]Monitoramento_Base_somente_disp!$A:$J,10,FALSE),0)</f>
        <v>0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Não</v>
      </c>
      <c r="Y3324" t="str">
        <f t="shared" si="312"/>
        <v>Não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9207</v>
      </c>
      <c r="E3325">
        <f>IFERROR(VLOOKUP(A3325,[1]Monitoramento_Base_somente_disp!$A:$J,8,FALSE),0)</f>
        <v>2645773</v>
      </c>
      <c r="F3325">
        <f>IFERROR(VLOOKUP(A3325,[1]Monitoramento_Base_somente_disp!$A:$J,9,FALSE),0)</f>
        <v>0</v>
      </c>
      <c r="G3325">
        <f>IFERROR(VLOOKUP(A3325,[1]Monitoramento_Base_somente_disp!$A:$J,10,FALSE),0)</f>
        <v>0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Não</v>
      </c>
      <c r="Y3325" t="str">
        <f t="shared" si="312"/>
        <v>Não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26145</v>
      </c>
      <c r="E3326">
        <f>IFERROR(VLOOKUP(A3326,[1]Monitoramento_Base_somente_disp!$A:$J,8,FALSE),0)</f>
        <v>2643842</v>
      </c>
      <c r="F3326">
        <f>IFERROR(VLOOKUP(A3326,[1]Monitoramento_Base_somente_disp!$A:$J,9,FALSE),0)</f>
        <v>0</v>
      </c>
      <c r="G3326">
        <f>IFERROR(VLOOKUP(A3326,[1]Monitoramento_Base_somente_disp!$A:$J,10,FALSE),0)</f>
        <v>0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Não</v>
      </c>
      <c r="Y3326" t="str">
        <f t="shared" si="312"/>
        <v>Não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18013800</v>
      </c>
      <c r="F3327">
        <f>IFERROR(VLOOKUP(A3327,[1]Monitoramento_Base_somente_disp!$A:$J,9,FALSE),0)</f>
        <v>0</v>
      </c>
      <c r="G3327">
        <f>IFERROR(VLOOKUP(A3327,[1]Monitoramento_Base_somente_disp!$A:$J,10,FALSE),0)</f>
        <v>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Não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374100</v>
      </c>
      <c r="F3328">
        <f>IFERROR(VLOOKUP(A3328,[1]Monitoramento_Base_somente_disp!$A:$J,9,FALSE),0)</f>
        <v>0</v>
      </c>
      <c r="G3328">
        <f>IFERROR(VLOOKUP(A3328,[1]Monitoramento_Base_somente_disp!$A:$J,10,FALSE),0)</f>
        <v>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>
        <f>IFERROR(VLOOKUP(A3328,[3]Sheet1!$A:$G,2,FALSE),0)</f>
        <v>77416</v>
      </c>
      <c r="O3328">
        <f>IFERROR(VLOOKUP(A3328,[3]Sheet1!$A:$G,3,FALSE),0)</f>
        <v>1720728</v>
      </c>
      <c r="P3328">
        <f>IFERROR(VLOOKUP(A3328,[3]Sheet1!$A:$G,4,FALSE),0)</f>
        <v>0</v>
      </c>
      <c r="Q3328">
        <f>IFERROR(VLOOKUP(A3328,[3]Sheet1!$A:$G,5,FALSE),0)</f>
        <v>0</v>
      </c>
      <c r="R3328">
        <f>IFERROR(VLOOKUP(A3328,[3]Sheet1!$A:$G,6,FALSE),0)</f>
        <v>0</v>
      </c>
      <c r="S3328">
        <f>IFERROR(VLOOKUP(A3328,[3]Sheet1!$A:$G,7,FALSE),0)</f>
        <v>0</v>
      </c>
      <c r="T3328" t="str">
        <f t="shared" si="307"/>
        <v>Sim</v>
      </c>
      <c r="U3328" t="str">
        <f t="shared" si="308"/>
        <v>Sim</v>
      </c>
      <c r="V3328" t="str">
        <f t="shared" si="309"/>
        <v>Não</v>
      </c>
      <c r="W3328" t="str">
        <f t="shared" si="310"/>
        <v>Sim</v>
      </c>
      <c r="X3328" t="str">
        <f t="shared" si="311"/>
        <v>Não</v>
      </c>
      <c r="Y3328" t="str">
        <f t="shared" si="312"/>
        <v>Não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1620</v>
      </c>
      <c r="F3329">
        <f>IFERROR(VLOOKUP(A3329,[1]Monitoramento_Base_somente_disp!$A:$J,9,FALSE),0)</f>
        <v>0</v>
      </c>
      <c r="G3329">
        <f>IFERROR(VLOOKUP(A3329,[1]Monitoramento_Base_somente_disp!$A:$J,10,FALSE),0)</f>
        <v>0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Não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24334</v>
      </c>
      <c r="E3330">
        <f>IFERROR(VLOOKUP(A3330,[1]Monitoramento_Base_somente_disp!$A:$J,8,FALSE),0)</f>
        <v>3882999</v>
      </c>
      <c r="F3330">
        <f>IFERROR(VLOOKUP(A3330,[1]Monitoramento_Base_somente_disp!$A:$J,9,FALSE),0)</f>
        <v>0</v>
      </c>
      <c r="G3330">
        <f>IFERROR(VLOOKUP(A3330,[1]Monitoramento_Base_somente_disp!$A:$J,10,FALSE),0)</f>
        <v>0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Não</v>
      </c>
      <c r="Y3330" t="str">
        <f t="shared" si="312"/>
        <v>Não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7783</v>
      </c>
      <c r="E3331">
        <f>IFERROR(VLOOKUP(A3331,[1]Monitoramento_Base_somente_disp!$A:$J,8,FALSE),0)</f>
        <v>2065445</v>
      </c>
      <c r="F3331">
        <f>IFERROR(VLOOKUP(A3331,[1]Monitoramento_Base_somente_disp!$A:$J,9,FALSE),0)</f>
        <v>0</v>
      </c>
      <c r="G3331">
        <f>IFERROR(VLOOKUP(A3331,[1]Monitoramento_Base_somente_disp!$A:$J,10,FALSE),0)</f>
        <v>0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Não</v>
      </c>
      <c r="Y3331" t="str">
        <f t="shared" si="312"/>
        <v>Não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483330</v>
      </c>
      <c r="F3332">
        <f>IFERROR(VLOOKUP(A3332,[1]Monitoramento_Base_somente_disp!$A:$J,9,FALSE),0)</f>
        <v>0</v>
      </c>
      <c r="G3332">
        <f>IFERROR(VLOOKUP(A3332,[1]Monitoramento_Base_somente_disp!$A:$J,10,FALSE),0)</f>
        <v>0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>
        <f>IFERROR(VLOOKUP(A3332,[3]Sheet1!$A:$G,2,FALSE),0)</f>
        <v>52990</v>
      </c>
      <c r="O3332">
        <f>IFERROR(VLOOKUP(A3332,[3]Sheet1!$A:$G,3,FALSE),0)</f>
        <v>142889</v>
      </c>
      <c r="P3332">
        <f>IFERROR(VLOOKUP(A3332,[3]Sheet1!$A:$G,4,FALSE),0)</f>
        <v>0</v>
      </c>
      <c r="Q3332">
        <f>IFERROR(VLOOKUP(A3332,[3]Sheet1!$A:$G,5,FALSE),0)</f>
        <v>0</v>
      </c>
      <c r="R3332">
        <f>IFERROR(VLOOKUP(A3332,[3]Sheet1!$A:$G,6,FALSE),0)</f>
        <v>0</v>
      </c>
      <c r="S3332">
        <f>IFERROR(VLOOKUP(A3332,[3]Sheet1!$A:$G,7,FALSE),0)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Não</v>
      </c>
      <c r="W3332" t="str">
        <f t="shared" si="310"/>
        <v>Sim</v>
      </c>
      <c r="X3332" t="str">
        <f t="shared" si="311"/>
        <v>Não</v>
      </c>
      <c r="Y3332" t="str">
        <f t="shared" si="312"/>
        <v>Não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39</v>
      </c>
      <c r="E3333">
        <f>IFERROR(VLOOKUP(A3333,[1]Monitoramento_Base_somente_disp!$A:$J,8,FALSE),0)</f>
        <v>1981492</v>
      </c>
      <c r="F3333">
        <f>IFERROR(VLOOKUP(A3333,[1]Monitoramento_Base_somente_disp!$A:$J,9,FALSE),0)</f>
        <v>0</v>
      </c>
      <c r="G3333">
        <f>IFERROR(VLOOKUP(A3333,[1]Monitoramento_Base_somente_disp!$A:$J,10,FALSE),0)</f>
        <v>0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Não</v>
      </c>
      <c r="Y3333" t="str">
        <f t="shared" si="312"/>
        <v>Não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14056185</v>
      </c>
      <c r="F3334">
        <f>IFERROR(VLOOKUP(A3334,[1]Monitoramento_Base_somente_disp!$A:$J,9,FALSE),0)</f>
        <v>0</v>
      </c>
      <c r="G3334">
        <f>IFERROR(VLOOKUP(A3334,[1]Monitoramento_Base_somente_disp!$A:$J,10,FALSE),0)</f>
        <v>0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>
        <f>IFERROR(VLOOKUP(A3334,[3]Sheet1!$A:$G,2,FALSE),0)</f>
        <v>107598</v>
      </c>
      <c r="O3334">
        <f>IFERROR(VLOOKUP(A3334,[3]Sheet1!$A:$G,3,FALSE),0)</f>
        <v>583742</v>
      </c>
      <c r="P3334">
        <f>IFERROR(VLOOKUP(A3334,[3]Sheet1!$A:$G,4,FALSE),0)</f>
        <v>0</v>
      </c>
      <c r="Q3334">
        <f>IFERROR(VLOOKUP(A3334,[3]Sheet1!$A:$G,5,FALSE),0)</f>
        <v>0</v>
      </c>
      <c r="R3334">
        <f>IFERROR(VLOOKUP(A3334,[3]Sheet1!$A:$G,6,FALSE),0)</f>
        <v>0</v>
      </c>
      <c r="S3334">
        <f>IFERROR(VLOOKUP(A3334,[3]Sheet1!$A:$G,7,FALSE),0)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Não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Não</v>
      </c>
      <c r="Y3334" t="str">
        <f t="shared" ref="Y3334:Y3397" si="318">IF(G3334+M3334+S3334&gt;0,"Sim","Não")</f>
        <v>Não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11161</v>
      </c>
      <c r="E3335">
        <f>IFERROR(VLOOKUP(A3335,[1]Monitoramento_Base_somente_disp!$A:$J,8,FALSE),0)</f>
        <v>5052240</v>
      </c>
      <c r="F3335">
        <f>IFERROR(VLOOKUP(A3335,[1]Monitoramento_Base_somente_disp!$A:$J,9,FALSE),0)</f>
        <v>0</v>
      </c>
      <c r="G3335">
        <f>IFERROR(VLOOKUP(A3335,[1]Monitoramento_Base_somente_disp!$A:$J,10,FALSE),0)</f>
        <v>0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Não</v>
      </c>
      <c r="Y3335" t="str">
        <f t="shared" si="318"/>
        <v>Não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11827</v>
      </c>
      <c r="E3336">
        <f>IFERROR(VLOOKUP(A3336,[1]Monitoramento_Base_somente_disp!$A:$J,8,FALSE),0)</f>
        <v>1976407</v>
      </c>
      <c r="F3336">
        <f>IFERROR(VLOOKUP(A3336,[1]Monitoramento_Base_somente_disp!$A:$J,9,FALSE),0)</f>
        <v>0</v>
      </c>
      <c r="G3336">
        <f>IFERROR(VLOOKUP(A3336,[1]Monitoramento_Base_somente_disp!$A:$J,10,FALSE),0)</f>
        <v>0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Não</v>
      </c>
      <c r="Y3336" t="str">
        <f t="shared" si="318"/>
        <v>Não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33012</v>
      </c>
      <c r="E3337">
        <f>IFERROR(VLOOKUP(A3337,[1]Monitoramento_Base_somente_disp!$A:$J,8,FALSE),0)</f>
        <v>7697004</v>
      </c>
      <c r="F3337">
        <f>IFERROR(VLOOKUP(A3337,[1]Monitoramento_Base_somente_disp!$A:$J,9,FALSE),0)</f>
        <v>0</v>
      </c>
      <c r="G3337">
        <f>IFERROR(VLOOKUP(A3337,[1]Monitoramento_Base_somente_disp!$A:$J,10,FALSE),0)</f>
        <v>0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Não</v>
      </c>
      <c r="Y3337" t="str">
        <f t="shared" si="318"/>
        <v>Não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8162460</v>
      </c>
      <c r="F3341">
        <f>IFERROR(VLOOKUP(A3341,[1]Monitoramento_Base_somente_disp!$A:$J,9,FALSE),0)</f>
        <v>0</v>
      </c>
      <c r="G3341">
        <f>IFERROR(VLOOKUP(A3341,[1]Monitoramento_Base_somente_disp!$A:$J,10,FALSE),0)</f>
        <v>0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Não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>
        <f>IFERROR(VLOOKUP(A3343,[3]Sheet1!$A:$G,2,FALSE),0)</f>
        <v>0</v>
      </c>
      <c r="O3343">
        <f>IFERROR(VLOOKUP(A3343,[3]Sheet1!$A:$G,3,FALSE),0)</f>
        <v>0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0</v>
      </c>
      <c r="S3343">
        <f>IFERROR(VLOOKUP(A3343,[3]Sheet1!$A:$G,7,FALSE),0)</f>
        <v>0</v>
      </c>
      <c r="T3343" t="str">
        <f t="shared" si="313"/>
        <v>Não</v>
      </c>
      <c r="U3343" t="str">
        <f t="shared" si="314"/>
        <v>Não</v>
      </c>
      <c r="V3343" t="str">
        <f t="shared" si="315"/>
        <v>Não</v>
      </c>
      <c r="W3343" t="str">
        <f t="shared" si="316"/>
        <v>Não</v>
      </c>
      <c r="X3343" t="str">
        <f t="shared" si="317"/>
        <v>Não</v>
      </c>
      <c r="Y3343" t="str">
        <f t="shared" si="318"/>
        <v>Não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93336</v>
      </c>
      <c r="E3344">
        <f>IFERROR(VLOOKUP(A3344,[1]Monitoramento_Base_somente_disp!$A:$J,8,FALSE),0)</f>
        <v>27542011</v>
      </c>
      <c r="F3344">
        <f>IFERROR(VLOOKUP(A3344,[1]Monitoramento_Base_somente_disp!$A:$J,9,FALSE),0)</f>
        <v>0</v>
      </c>
      <c r="G3344">
        <f>IFERROR(VLOOKUP(A3344,[1]Monitoramento_Base_somente_disp!$A:$J,10,FALSE),0)</f>
        <v>0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Não</v>
      </c>
      <c r="Y3344" t="str">
        <f t="shared" si="318"/>
        <v>Não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5213</v>
      </c>
      <c r="E3345">
        <f>IFERROR(VLOOKUP(A3345,[1]Monitoramento_Base_somente_disp!$A:$J,8,FALSE),0)</f>
        <v>2936299</v>
      </c>
      <c r="F3345">
        <f>IFERROR(VLOOKUP(A3345,[1]Monitoramento_Base_somente_disp!$A:$J,9,FALSE),0)</f>
        <v>0</v>
      </c>
      <c r="G3345">
        <f>IFERROR(VLOOKUP(A3345,[1]Monitoramento_Base_somente_disp!$A:$J,10,FALSE),0)</f>
        <v>0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Não</v>
      </c>
      <c r="Y3345" t="str">
        <f t="shared" si="318"/>
        <v>Não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509520</v>
      </c>
      <c r="F3346">
        <f>IFERROR(VLOOKUP(A3346,[1]Monitoramento_Base_somente_disp!$A:$J,9,FALSE),0)</f>
        <v>0</v>
      </c>
      <c r="G3346">
        <f>IFERROR(VLOOKUP(A3346,[1]Monitoramento_Base_somente_disp!$A:$J,10,FALSE),0)</f>
        <v>0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Não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16081830</v>
      </c>
      <c r="F3347">
        <f>IFERROR(VLOOKUP(A3347,[1]Monitoramento_Base_somente_disp!$A:$J,9,FALSE),0)</f>
        <v>0</v>
      </c>
      <c r="G3347">
        <f>IFERROR(VLOOKUP(A3347,[1]Monitoramento_Base_somente_disp!$A:$J,10,FALSE),0)</f>
        <v>0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Não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32108</v>
      </c>
      <c r="E3348">
        <f>IFERROR(VLOOKUP(A3348,[1]Monitoramento_Base_somente_disp!$A:$J,8,FALSE),0)</f>
        <v>9106688</v>
      </c>
      <c r="F3348">
        <f>IFERROR(VLOOKUP(A3348,[1]Monitoramento_Base_somente_disp!$A:$J,9,FALSE),0)</f>
        <v>0</v>
      </c>
      <c r="G3348">
        <f>IFERROR(VLOOKUP(A3348,[1]Monitoramento_Base_somente_disp!$A:$J,10,FALSE),0)</f>
        <v>0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Não</v>
      </c>
      <c r="Y3348" t="str">
        <f t="shared" si="318"/>
        <v>Não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192819</v>
      </c>
      <c r="E3349">
        <f>IFERROR(VLOOKUP(A3349,[1]Monitoramento_Base_somente_disp!$A:$J,8,FALSE),0)</f>
        <v>24291361</v>
      </c>
      <c r="F3349">
        <f>IFERROR(VLOOKUP(A3349,[1]Monitoramento_Base_somente_disp!$A:$J,9,FALSE),0)</f>
        <v>0</v>
      </c>
      <c r="G3349">
        <f>IFERROR(VLOOKUP(A3349,[1]Monitoramento_Base_somente_disp!$A:$J,10,FALSE),0)</f>
        <v>0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Não</v>
      </c>
      <c r="Y3349" t="str">
        <f t="shared" si="318"/>
        <v>Não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2545</v>
      </c>
      <c r="E3351">
        <f>IFERROR(VLOOKUP(A3351,[1]Monitoramento_Base_somente_disp!$A:$J,8,FALSE),0)</f>
        <v>19434109</v>
      </c>
      <c r="F3351">
        <f>IFERROR(VLOOKUP(A3351,[1]Monitoramento_Base_somente_disp!$A:$J,9,FALSE),0)</f>
        <v>0</v>
      </c>
      <c r="G3351">
        <f>IFERROR(VLOOKUP(A3351,[1]Monitoramento_Base_somente_disp!$A:$J,10,FALSE),0)</f>
        <v>0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Não</v>
      </c>
      <c r="Y3351" t="str">
        <f t="shared" si="318"/>
        <v>Não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16545</v>
      </c>
      <c r="E3352">
        <f>IFERROR(VLOOKUP(A3352,[1]Monitoramento_Base_somente_disp!$A:$J,8,FALSE),0)</f>
        <v>5406629</v>
      </c>
      <c r="F3352">
        <f>IFERROR(VLOOKUP(A3352,[1]Monitoramento_Base_somente_disp!$A:$J,9,FALSE),0)</f>
        <v>0</v>
      </c>
      <c r="G3352">
        <f>IFERROR(VLOOKUP(A3352,[1]Monitoramento_Base_somente_disp!$A:$J,10,FALSE),0)</f>
        <v>0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Não</v>
      </c>
      <c r="Y3352" t="str">
        <f t="shared" si="318"/>
        <v>Não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1227825</v>
      </c>
      <c r="F3353">
        <f>IFERROR(VLOOKUP(A3353,[1]Monitoramento_Base_somente_disp!$A:$J,9,FALSE),0)</f>
        <v>0</v>
      </c>
      <c r="G3353">
        <f>IFERROR(VLOOKUP(A3353,[1]Monitoramento_Base_somente_disp!$A:$J,10,FALSE),0)</f>
        <v>0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Não</v>
      </c>
    </row>
    <row r="3354" spans="1:25" x14ac:dyDescent="0.25">
      <c r="A3354" s="5">
        <v>510706</v>
      </c>
      <c r="B3354">
        <f>IFERROR(VLOOKUP(A3354,[1]Monitoramento_Base_somente_disp!$A:$J,5,FALSE),0)</f>
        <v>177027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110969</v>
      </c>
      <c r="E3354">
        <f>IFERROR(VLOOKUP(A3354,[1]Monitoramento_Base_somente_disp!$A:$J,8,FALSE),0)</f>
        <v>19087090</v>
      </c>
      <c r="F3354">
        <f>IFERROR(VLOOKUP(A3354,[1]Monitoramento_Base_somente_disp!$A:$J,9,FALSE),0)</f>
        <v>0</v>
      </c>
      <c r="G3354">
        <f>IFERROR(VLOOKUP(A3354,[1]Monitoramento_Base_somente_disp!$A:$J,10,FALSE),0)</f>
        <v>0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Não</v>
      </c>
      <c r="Y3354" t="str">
        <f t="shared" si="318"/>
        <v>Não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24155</v>
      </c>
      <c r="E3355">
        <f>IFERROR(VLOOKUP(A3355,[1]Monitoramento_Base_somente_disp!$A:$J,8,FALSE),0)</f>
        <v>4263102</v>
      </c>
      <c r="F3355">
        <f>IFERROR(VLOOKUP(A3355,[1]Monitoramento_Base_somente_disp!$A:$J,9,FALSE),0)</f>
        <v>0</v>
      </c>
      <c r="G3355">
        <f>IFERROR(VLOOKUP(A3355,[1]Monitoramento_Base_somente_disp!$A:$J,10,FALSE),0)</f>
        <v>0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Não</v>
      </c>
      <c r="Y3355" t="str">
        <f t="shared" si="318"/>
        <v>Não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20080</v>
      </c>
      <c r="F3356">
        <f>IFERROR(VLOOKUP(A3356,[1]Monitoramento_Base_somente_disp!$A:$J,9,FALSE),0)</f>
        <v>0</v>
      </c>
      <c r="G3356">
        <f>IFERROR(VLOOKUP(A3356,[1]Monitoramento_Base_somente_disp!$A:$J,10,FALSE),0)</f>
        <v>0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>
        <f>IFERROR(VLOOKUP(A3356,[3]Sheet1!$A:$G,2,FALSE),0)</f>
        <v>90808</v>
      </c>
      <c r="O3356">
        <f>IFERROR(VLOOKUP(A3356,[3]Sheet1!$A:$G,3,FALSE),0)</f>
        <v>71128</v>
      </c>
      <c r="P3356">
        <f>IFERROR(VLOOKUP(A3356,[3]Sheet1!$A:$G,4,FALSE),0)</f>
        <v>0</v>
      </c>
      <c r="Q3356">
        <f>IFERROR(VLOOKUP(A3356,[3]Sheet1!$A:$G,5,FALSE),0)</f>
        <v>0</v>
      </c>
      <c r="R3356">
        <f>IFERROR(VLOOKUP(A3356,[3]Sheet1!$A:$G,6,FALSE),0)</f>
        <v>0</v>
      </c>
      <c r="S3356">
        <f>IFERROR(VLOOKUP(A3356,[3]Sheet1!$A:$G,7,FALSE),0)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Não</v>
      </c>
      <c r="W3356" t="str">
        <f t="shared" si="316"/>
        <v>Sim</v>
      </c>
      <c r="X3356" t="str">
        <f t="shared" si="317"/>
        <v>Não</v>
      </c>
      <c r="Y3356" t="str">
        <f t="shared" si="318"/>
        <v>Não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11858400</v>
      </c>
      <c r="F3357">
        <f>IFERROR(VLOOKUP(A3357,[1]Monitoramento_Base_somente_disp!$A:$J,9,FALSE),0)</f>
        <v>0</v>
      </c>
      <c r="G3357">
        <f>IFERROR(VLOOKUP(A3357,[1]Monitoramento_Base_somente_disp!$A:$J,10,FALSE),0)</f>
        <v>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Não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8943245</v>
      </c>
      <c r="F3358">
        <f>IFERROR(VLOOKUP(A3358,[1]Monitoramento_Base_somente_disp!$A:$J,9,FALSE),0)</f>
        <v>0</v>
      </c>
      <c r="G3358">
        <f>IFERROR(VLOOKUP(A3358,[1]Monitoramento_Base_somente_disp!$A:$J,10,FALSE),0)</f>
        <v>0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Não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558</v>
      </c>
      <c r="E3359">
        <f>IFERROR(VLOOKUP(A3359,[1]Monitoramento_Base_somente_disp!$A:$J,8,FALSE),0)</f>
        <v>1544331</v>
      </c>
      <c r="F3359">
        <f>IFERROR(VLOOKUP(A3359,[1]Monitoramento_Base_somente_disp!$A:$J,9,FALSE),0)</f>
        <v>0</v>
      </c>
      <c r="G3359">
        <f>IFERROR(VLOOKUP(A3359,[1]Monitoramento_Base_somente_disp!$A:$J,10,FALSE),0)</f>
        <v>0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Não</v>
      </c>
      <c r="Y3359" t="str">
        <f t="shared" si="318"/>
        <v>Não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19175</v>
      </c>
      <c r="E3360">
        <f>IFERROR(VLOOKUP(A3360,[1]Monitoramento_Base_somente_disp!$A:$J,8,FALSE),0)</f>
        <v>2133280</v>
      </c>
      <c r="F3360">
        <f>IFERROR(VLOOKUP(A3360,[1]Monitoramento_Base_somente_disp!$A:$J,9,FALSE),0)</f>
        <v>0</v>
      </c>
      <c r="G3360">
        <f>IFERROR(VLOOKUP(A3360,[1]Monitoramento_Base_somente_disp!$A:$J,10,FALSE),0)</f>
        <v>0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Não</v>
      </c>
      <c r="Y3360" t="str">
        <f t="shared" si="318"/>
        <v>Não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28890</v>
      </c>
      <c r="E3361">
        <f>IFERROR(VLOOKUP(A3361,[1]Monitoramento_Base_somente_disp!$A:$J,8,FALSE),0)</f>
        <v>2773487</v>
      </c>
      <c r="F3361">
        <f>IFERROR(VLOOKUP(A3361,[1]Monitoramento_Base_somente_disp!$A:$J,9,FALSE),0)</f>
        <v>0</v>
      </c>
      <c r="G3361">
        <f>IFERROR(VLOOKUP(A3361,[1]Monitoramento_Base_somente_disp!$A:$J,10,FALSE),0)</f>
        <v>0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Não</v>
      </c>
      <c r="Y3361" t="str">
        <f t="shared" si="318"/>
        <v>Não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1556</v>
      </c>
      <c r="E3362">
        <f>IFERROR(VLOOKUP(A3362,[1]Monitoramento_Base_somente_disp!$A:$J,8,FALSE),0)</f>
        <v>1739516</v>
      </c>
      <c r="F3362">
        <f>IFERROR(VLOOKUP(A3362,[1]Monitoramento_Base_somente_disp!$A:$J,9,FALSE),0)</f>
        <v>0</v>
      </c>
      <c r="G3362">
        <f>IFERROR(VLOOKUP(A3362,[1]Monitoramento_Base_somente_disp!$A:$J,10,FALSE),0)</f>
        <v>0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Não</v>
      </c>
      <c r="Y3362" t="str">
        <f t="shared" si="318"/>
        <v>Não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1141530</v>
      </c>
      <c r="F3363">
        <f>IFERROR(VLOOKUP(A3363,[1]Monitoramento_Base_somente_disp!$A:$J,9,FALSE),0)</f>
        <v>0</v>
      </c>
      <c r="G3363">
        <f>IFERROR(VLOOKUP(A3363,[1]Monitoramento_Base_somente_disp!$A:$J,10,FALSE),0)</f>
        <v>0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Não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3713085</v>
      </c>
      <c r="F3364">
        <f>IFERROR(VLOOKUP(A3364,[1]Monitoramento_Base_somente_disp!$A:$J,9,FALSE),0)</f>
        <v>0</v>
      </c>
      <c r="G3364">
        <f>IFERROR(VLOOKUP(A3364,[1]Monitoramento_Base_somente_disp!$A:$J,10,FALSE),0)</f>
        <v>0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>
        <f>IFERROR(VLOOKUP(A3364,[3]Sheet1!$A:$G,2,FALSE),0)</f>
        <v>80608</v>
      </c>
      <c r="O3364">
        <f>IFERROR(VLOOKUP(A3364,[3]Sheet1!$A:$G,3,FALSE),0)</f>
        <v>323973</v>
      </c>
      <c r="P3364">
        <f>IFERROR(VLOOKUP(A3364,[3]Sheet1!$A:$G,4,FALSE),0)</f>
        <v>0</v>
      </c>
      <c r="Q3364">
        <f>IFERROR(VLOOKUP(A3364,[3]Sheet1!$A:$G,5,FALSE),0)</f>
        <v>0</v>
      </c>
      <c r="R3364">
        <f>IFERROR(VLOOKUP(A3364,[3]Sheet1!$A:$G,6,FALSE),0)</f>
        <v>0</v>
      </c>
      <c r="S3364">
        <f>IFERROR(VLOOKUP(A3364,[3]Sheet1!$A:$G,7,FALSE),0)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Não</v>
      </c>
      <c r="W3364" t="str">
        <f t="shared" si="316"/>
        <v>Sim</v>
      </c>
      <c r="X3364" t="str">
        <f t="shared" si="317"/>
        <v>Não</v>
      </c>
      <c r="Y3364" t="str">
        <f t="shared" si="318"/>
        <v>Não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7240963</v>
      </c>
      <c r="F3365">
        <f>IFERROR(VLOOKUP(A3365,[1]Monitoramento_Base_somente_disp!$A:$J,9,FALSE),0)</f>
        <v>0</v>
      </c>
      <c r="G3365">
        <f>IFERROR(VLOOKUP(A3365,[1]Monitoramento_Base_somente_disp!$A:$J,10,FALSE),0)</f>
        <v>0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Não</v>
      </c>
      <c r="Y3365" t="str">
        <f t="shared" si="318"/>
        <v>Não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7941</v>
      </c>
      <c r="E3366">
        <f>IFERROR(VLOOKUP(A3366,[1]Monitoramento_Base_somente_disp!$A:$J,8,FALSE),0)</f>
        <v>3150332</v>
      </c>
      <c r="F3366">
        <f>IFERROR(VLOOKUP(A3366,[1]Monitoramento_Base_somente_disp!$A:$J,9,FALSE),0)</f>
        <v>0</v>
      </c>
      <c r="G3366">
        <f>IFERROR(VLOOKUP(A3366,[1]Monitoramento_Base_somente_disp!$A:$J,10,FALSE),0)</f>
        <v>0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Não</v>
      </c>
      <c r="Y3366" t="str">
        <f t="shared" si="318"/>
        <v>Não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1051659</v>
      </c>
      <c r="I3368">
        <f>IFERROR(VLOOKUP(A3368,[2]Sheet1!$A:$I,5,FALSE),0)</f>
        <v>1349813</v>
      </c>
      <c r="J3368">
        <f>IFERROR(VLOOKUP(A3368,[2]Sheet1!$A:$I,6,FALSE),0)</f>
        <v>0</v>
      </c>
      <c r="K3368">
        <f>IFERROR(VLOOKUP(A3368,[2]Sheet1!$A:$I,7,FALSE),0)</f>
        <v>0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Não</v>
      </c>
      <c r="W3368" t="str">
        <f t="shared" si="316"/>
        <v>Não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251694</v>
      </c>
      <c r="E3369">
        <f>IFERROR(VLOOKUP(A3369,[1]Monitoramento_Base_somente_disp!$A:$J,8,FALSE),0)</f>
        <v>70770618</v>
      </c>
      <c r="F3369">
        <f>IFERROR(VLOOKUP(A3369,[1]Monitoramento_Base_somente_disp!$A:$J,9,FALSE),0)</f>
        <v>0</v>
      </c>
      <c r="G3369">
        <f>IFERROR(VLOOKUP(A3369,[1]Monitoramento_Base_somente_disp!$A:$J,10,FALSE),0)</f>
        <v>0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Não</v>
      </c>
      <c r="Y3369" t="str">
        <f t="shared" si="318"/>
        <v>Não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11449</v>
      </c>
      <c r="E3370">
        <f>IFERROR(VLOOKUP(A3370,[1]Monitoramento_Base_somente_disp!$A:$J,8,FALSE),0)</f>
        <v>3546532</v>
      </c>
      <c r="F3370">
        <f>IFERROR(VLOOKUP(A3370,[1]Monitoramento_Base_somente_disp!$A:$J,9,FALSE),0)</f>
        <v>0</v>
      </c>
      <c r="G3370">
        <f>IFERROR(VLOOKUP(A3370,[1]Monitoramento_Base_somente_disp!$A:$J,10,FALSE),0)</f>
        <v>0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Não</v>
      </c>
      <c r="Y3370" t="str">
        <f t="shared" si="318"/>
        <v>Não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13607</v>
      </c>
      <c r="E3371">
        <f>IFERROR(VLOOKUP(A3371,[1]Monitoramento_Base_somente_disp!$A:$J,8,FALSE),0)</f>
        <v>2930849</v>
      </c>
      <c r="F3371">
        <f>IFERROR(VLOOKUP(A3371,[1]Monitoramento_Base_somente_disp!$A:$J,9,FALSE),0)</f>
        <v>0</v>
      </c>
      <c r="G3371">
        <f>IFERROR(VLOOKUP(A3371,[1]Monitoramento_Base_somente_disp!$A:$J,10,FALSE),0)</f>
        <v>0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Não</v>
      </c>
      <c r="Y3371" t="str">
        <f t="shared" si="318"/>
        <v>Não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16454</v>
      </c>
      <c r="E3372">
        <f>IFERROR(VLOOKUP(A3372,[1]Monitoramento_Base_somente_disp!$A:$J,8,FALSE),0)</f>
        <v>3567861</v>
      </c>
      <c r="F3372">
        <f>IFERROR(VLOOKUP(A3372,[1]Monitoramento_Base_somente_disp!$A:$J,9,FALSE),0)</f>
        <v>0</v>
      </c>
      <c r="G3372">
        <f>IFERROR(VLOOKUP(A3372,[1]Monitoramento_Base_somente_disp!$A:$J,10,FALSE),0)</f>
        <v>0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Não</v>
      </c>
      <c r="Y3372" t="str">
        <f t="shared" si="318"/>
        <v>Não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6450</v>
      </c>
      <c r="F3373">
        <f>IFERROR(VLOOKUP(A3373,[1]Monitoramento_Base_somente_disp!$A:$J,9,FALSE),0)</f>
        <v>0</v>
      </c>
      <c r="G3373">
        <f>IFERROR(VLOOKUP(A3373,[1]Monitoramento_Base_somente_disp!$A:$J,10,FALSE),0)</f>
        <v>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Não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300</v>
      </c>
      <c r="E3374">
        <f>IFERROR(VLOOKUP(A3374,[1]Monitoramento_Base_somente_disp!$A:$J,8,FALSE),0)</f>
        <v>17343390</v>
      </c>
      <c r="F3374">
        <f>IFERROR(VLOOKUP(A3374,[1]Monitoramento_Base_somente_disp!$A:$J,9,FALSE),0)</f>
        <v>0</v>
      </c>
      <c r="G3374">
        <f>IFERROR(VLOOKUP(A3374,[1]Monitoramento_Base_somente_disp!$A:$J,10,FALSE),0)</f>
        <v>0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0</v>
      </c>
      <c r="K3374">
        <f>IFERROR(VLOOKUP(A3374,[2]Sheet1!$A:$I,7,FALSE),0)</f>
        <v>0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Sim</v>
      </c>
      <c r="W3374" t="str">
        <f t="shared" si="316"/>
        <v>Sim</v>
      </c>
      <c r="X3374" t="str">
        <f t="shared" si="317"/>
        <v>Não</v>
      </c>
      <c r="Y3374" t="str">
        <f t="shared" si="318"/>
        <v>Não</v>
      </c>
    </row>
    <row r="3375" spans="1:25" x14ac:dyDescent="0.25">
      <c r="A3375" s="5">
        <v>510860</v>
      </c>
      <c r="B3375">
        <f>IFERROR(VLOOKUP(A3375,[1]Monitoramento_Base_somente_disp!$A:$J,5,FALSE),0)</f>
        <v>202777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105908</v>
      </c>
      <c r="E3375">
        <f>IFERROR(VLOOKUP(A3375,[1]Monitoramento_Base_somente_disp!$A:$J,8,FALSE),0)</f>
        <v>32273486</v>
      </c>
      <c r="F3375">
        <f>IFERROR(VLOOKUP(A3375,[1]Monitoramento_Base_somente_disp!$A:$J,9,FALSE),0)</f>
        <v>0</v>
      </c>
      <c r="G3375">
        <f>IFERROR(VLOOKUP(A3375,[1]Monitoramento_Base_somente_disp!$A:$J,10,FALSE),0)</f>
        <v>0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Não</v>
      </c>
      <c r="Y3375" t="str">
        <f t="shared" si="318"/>
        <v>Não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0</v>
      </c>
      <c r="E3376">
        <f>IFERROR(VLOOKUP(A3376,[1]Monitoramento_Base_somente_disp!$A:$J,8,FALSE),0)</f>
        <v>231309</v>
      </c>
      <c r="F3376">
        <f>IFERROR(VLOOKUP(A3376,[1]Monitoramento_Base_somente_disp!$A:$J,9,FALSE),0)</f>
        <v>0</v>
      </c>
      <c r="G3376">
        <f>IFERROR(VLOOKUP(A3376,[1]Monitoramento_Base_somente_disp!$A:$J,10,FALSE),0)</f>
        <v>0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>
        <f>IFERROR(VLOOKUP(A3376,[3]Sheet1!$A:$G,2,FALSE),0)</f>
        <v>40451</v>
      </c>
      <c r="O3376">
        <f>IFERROR(VLOOKUP(A3376,[3]Sheet1!$A:$G,3,FALSE),0)</f>
        <v>239482</v>
      </c>
      <c r="P3376">
        <f>IFERROR(VLOOKUP(A3376,[3]Sheet1!$A:$G,4,FALSE),0)</f>
        <v>0</v>
      </c>
      <c r="Q3376">
        <f>IFERROR(VLOOKUP(A3376,[3]Sheet1!$A:$G,5,FALSE),0)</f>
        <v>0</v>
      </c>
      <c r="R3376">
        <f>IFERROR(VLOOKUP(A3376,[3]Sheet1!$A:$G,6,FALSE),0)</f>
        <v>0</v>
      </c>
      <c r="S3376">
        <f>IFERROR(VLOOKUP(A3376,[3]Sheet1!$A:$G,7,FALSE),0)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Não</v>
      </c>
      <c r="W3376" t="str">
        <f t="shared" si="316"/>
        <v>Sim</v>
      </c>
      <c r="X3376" t="str">
        <f t="shared" si="317"/>
        <v>Não</v>
      </c>
      <c r="Y3376" t="str">
        <f t="shared" si="318"/>
        <v>Não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14442860</v>
      </c>
      <c r="F3377">
        <f>IFERROR(VLOOKUP(A3377,[1]Monitoramento_Base_somente_disp!$A:$J,9,FALSE),0)</f>
        <v>0</v>
      </c>
      <c r="G3377">
        <f>IFERROR(VLOOKUP(A3377,[1]Monitoramento_Base_somente_disp!$A:$J,10,FALSE),0)</f>
        <v>0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>
        <f>IFERROR(VLOOKUP(A3377,[3]Sheet1!$A:$G,2,FALSE),0)</f>
        <v>0</v>
      </c>
      <c r="O3377">
        <f>IFERROR(VLOOKUP(A3377,[3]Sheet1!$A:$G,3,FALSE),0)</f>
        <v>0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Não</v>
      </c>
    </row>
    <row r="3378" spans="1:25" x14ac:dyDescent="0.25">
      <c r="A3378" s="5">
        <v>520013</v>
      </c>
      <c r="B3378">
        <f>IFERROR(VLOOKUP(A3378,[1]Monitoramento_Base_somente_disp!$A:$J,5,FALSE),0)</f>
        <v>86055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45552</v>
      </c>
      <c r="E3378">
        <f>IFERROR(VLOOKUP(A3378,[1]Monitoramento_Base_somente_disp!$A:$J,8,FALSE),0)</f>
        <v>7844655</v>
      </c>
      <c r="F3378">
        <f>IFERROR(VLOOKUP(A3378,[1]Monitoramento_Base_somente_disp!$A:$J,9,FALSE),0)</f>
        <v>0</v>
      </c>
      <c r="G3378">
        <f>IFERROR(VLOOKUP(A3378,[1]Monitoramento_Base_somente_disp!$A:$J,10,FALSE),0)</f>
        <v>0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Não</v>
      </c>
      <c r="Y3378" t="str">
        <f t="shared" si="318"/>
        <v>Não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3824415</v>
      </c>
      <c r="F3379">
        <f>IFERROR(VLOOKUP(A3379,[1]Monitoramento_Base_somente_disp!$A:$J,9,FALSE),0)</f>
        <v>0</v>
      </c>
      <c r="G3379">
        <f>IFERROR(VLOOKUP(A3379,[1]Monitoramento_Base_somente_disp!$A:$J,10,FALSE),0)</f>
        <v>0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Não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39415</v>
      </c>
      <c r="E3380">
        <f>IFERROR(VLOOKUP(A3380,[1]Monitoramento_Base_somente_disp!$A:$J,8,FALSE),0)</f>
        <v>24098901</v>
      </c>
      <c r="F3380">
        <f>IFERROR(VLOOKUP(A3380,[1]Monitoramento_Base_somente_disp!$A:$J,9,FALSE),0)</f>
        <v>0</v>
      </c>
      <c r="G3380">
        <f>IFERROR(VLOOKUP(A3380,[1]Monitoramento_Base_somente_disp!$A:$J,10,FALSE),0)</f>
        <v>0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Não</v>
      </c>
      <c r="Y3380" t="str">
        <f t="shared" si="318"/>
        <v>Não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7798</v>
      </c>
      <c r="E3382">
        <f>IFERROR(VLOOKUP(A3382,[1]Monitoramento_Base_somente_disp!$A:$J,8,FALSE),0)</f>
        <v>10275348</v>
      </c>
      <c r="F3382">
        <f>IFERROR(VLOOKUP(A3382,[1]Monitoramento_Base_somente_disp!$A:$J,9,FALSE),0)</f>
        <v>0</v>
      </c>
      <c r="G3382">
        <f>IFERROR(VLOOKUP(A3382,[1]Monitoramento_Base_somente_disp!$A:$J,10,FALSE),0)</f>
        <v>0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Não</v>
      </c>
      <c r="Y3382" t="str">
        <f t="shared" si="318"/>
        <v>Não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18069</v>
      </c>
      <c r="E3383">
        <f>IFERROR(VLOOKUP(A3383,[1]Monitoramento_Base_somente_disp!$A:$J,8,FALSE),0)</f>
        <v>439343699</v>
      </c>
      <c r="F3383">
        <f>IFERROR(VLOOKUP(A3383,[1]Monitoramento_Base_somente_disp!$A:$J,9,FALSE),0)</f>
        <v>0</v>
      </c>
      <c r="G3383">
        <f>IFERROR(VLOOKUP(A3383,[1]Monitoramento_Base_somente_disp!$A:$J,10,FALSE),0)</f>
        <v>0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Não</v>
      </c>
      <c r="Y3383" t="str">
        <f t="shared" si="318"/>
        <v>Não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12466607</v>
      </c>
      <c r="F3384">
        <f>IFERROR(VLOOKUP(A3384,[1]Monitoramento_Base_somente_disp!$A:$J,9,FALSE),0)</f>
        <v>0</v>
      </c>
      <c r="G3384">
        <f>IFERROR(VLOOKUP(A3384,[1]Monitoramento_Base_somente_disp!$A:$J,10,FALSE),0)</f>
        <v>0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Não</v>
      </c>
      <c r="Y3384" t="str">
        <f t="shared" si="318"/>
        <v>Não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4368</v>
      </c>
      <c r="E3385">
        <f>IFERROR(VLOOKUP(A3385,[1]Monitoramento_Base_somente_disp!$A:$J,8,FALSE),0)</f>
        <v>3625426</v>
      </c>
      <c r="F3385">
        <f>IFERROR(VLOOKUP(A3385,[1]Monitoramento_Base_somente_disp!$A:$J,9,FALSE),0)</f>
        <v>0</v>
      </c>
      <c r="G3385">
        <f>IFERROR(VLOOKUP(A3385,[1]Monitoramento_Base_somente_disp!$A:$J,10,FALSE),0)</f>
        <v>0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Não</v>
      </c>
      <c r="Y3385" t="str">
        <f t="shared" si="318"/>
        <v>Não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53220</v>
      </c>
      <c r="F3386">
        <f>IFERROR(VLOOKUP(A3386,[1]Monitoramento_Base_somente_disp!$A:$J,9,FALSE),0)</f>
        <v>0</v>
      </c>
      <c r="G3386">
        <f>IFERROR(VLOOKUP(A3386,[1]Monitoramento_Base_somente_disp!$A:$J,10,FALSE),0)</f>
        <v>0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Não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358920495</v>
      </c>
      <c r="F3388">
        <f>IFERROR(VLOOKUP(A3388,[1]Monitoramento_Base_somente_disp!$A:$J,9,FALSE),0)</f>
        <v>0</v>
      </c>
      <c r="G3388">
        <f>IFERROR(VLOOKUP(A3388,[1]Monitoramento_Base_somente_disp!$A:$J,10,FALSE),0)</f>
        <v>0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>
        <f>IFERROR(VLOOKUP(A3388,[3]Sheet1!$A:$G,2,FALSE),0)</f>
        <v>77144</v>
      </c>
      <c r="O3388">
        <f>IFERROR(VLOOKUP(A3388,[3]Sheet1!$A:$G,3,FALSE),0)</f>
        <v>61974</v>
      </c>
      <c r="P3388">
        <f>IFERROR(VLOOKUP(A3388,[3]Sheet1!$A:$G,4,FALSE),0)</f>
        <v>0</v>
      </c>
      <c r="Q3388">
        <f>IFERROR(VLOOKUP(A3388,[3]Sheet1!$A:$G,5,FALSE),0)</f>
        <v>0</v>
      </c>
      <c r="R3388">
        <f>IFERROR(VLOOKUP(A3388,[3]Sheet1!$A:$G,6,FALSE),0)</f>
        <v>0</v>
      </c>
      <c r="S3388">
        <f>IFERROR(VLOOKUP(A3388,[3]Sheet1!$A:$G,7,FALSE),0)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Não</v>
      </c>
      <c r="W3388" t="str">
        <f t="shared" si="316"/>
        <v>Sim</v>
      </c>
      <c r="X3388" t="str">
        <f t="shared" si="317"/>
        <v>Não</v>
      </c>
      <c r="Y3388" t="str">
        <f t="shared" si="318"/>
        <v>Não</v>
      </c>
    </row>
    <row r="3389" spans="1:25" x14ac:dyDescent="0.25">
      <c r="A3389" s="5">
        <v>520130</v>
      </c>
      <c r="B3389">
        <f>IFERROR(VLOOKUP(A3389,[1]Monitoramento_Base_somente_disp!$A:$J,5,FALSE),0)</f>
        <v>45189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21848</v>
      </c>
      <c r="E3389">
        <f>IFERROR(VLOOKUP(A3389,[1]Monitoramento_Base_somente_disp!$A:$J,8,FALSE),0)</f>
        <v>3386524</v>
      </c>
      <c r="F3389">
        <f>IFERROR(VLOOKUP(A3389,[1]Monitoramento_Base_somente_disp!$A:$J,9,FALSE),0)</f>
        <v>0</v>
      </c>
      <c r="G3389">
        <f>IFERROR(VLOOKUP(A3389,[1]Monitoramento_Base_somente_disp!$A:$J,10,FALSE),0)</f>
        <v>0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Não</v>
      </c>
      <c r="Y3389" t="str">
        <f t="shared" si="318"/>
        <v>Não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13529</v>
      </c>
      <c r="E3390">
        <f>IFERROR(VLOOKUP(A3390,[1]Monitoramento_Base_somente_disp!$A:$J,8,FALSE),0)</f>
        <v>5899481</v>
      </c>
      <c r="F3390">
        <f>IFERROR(VLOOKUP(A3390,[1]Monitoramento_Base_somente_disp!$A:$J,9,FALSE),0)</f>
        <v>0</v>
      </c>
      <c r="G3390">
        <f>IFERROR(VLOOKUP(A3390,[1]Monitoramento_Base_somente_disp!$A:$J,10,FALSE),0)</f>
        <v>0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Não</v>
      </c>
      <c r="Y3390" t="str">
        <f t="shared" si="318"/>
        <v>Não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201942</v>
      </c>
      <c r="F3391">
        <f>IFERROR(VLOOKUP(A3391,[1]Monitoramento_Base_somente_disp!$A:$J,9,FALSE),0)</f>
        <v>0</v>
      </c>
      <c r="G3391">
        <f>IFERROR(VLOOKUP(A3391,[1]Monitoramento_Base_somente_disp!$A:$J,10,FALSE),0)</f>
        <v>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Não</v>
      </c>
      <c r="Y3391" t="str">
        <f t="shared" si="318"/>
        <v>Não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28532</v>
      </c>
      <c r="E3392">
        <f>IFERROR(VLOOKUP(A3392,[1]Monitoramento_Base_somente_disp!$A:$J,8,FALSE),0)</f>
        <v>11261256</v>
      </c>
      <c r="F3392">
        <f>IFERROR(VLOOKUP(A3392,[1]Monitoramento_Base_somente_disp!$A:$J,9,FALSE),0)</f>
        <v>0</v>
      </c>
      <c r="G3392">
        <f>IFERROR(VLOOKUP(A3392,[1]Monitoramento_Base_somente_disp!$A:$J,10,FALSE),0)</f>
        <v>0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Não</v>
      </c>
      <c r="Y3392" t="str">
        <f t="shared" si="318"/>
        <v>Não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0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Não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797445</v>
      </c>
      <c r="F3395">
        <f>IFERROR(VLOOKUP(A3395,[1]Monitoramento_Base_somente_disp!$A:$J,9,FALSE),0)</f>
        <v>0</v>
      </c>
      <c r="G3395">
        <f>IFERROR(VLOOKUP(A3395,[1]Monitoramento_Base_somente_disp!$A:$J,10,FALSE),0)</f>
        <v>0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Não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16092</v>
      </c>
      <c r="E3396">
        <f>IFERROR(VLOOKUP(A3396,[1]Monitoramento_Base_somente_disp!$A:$J,8,FALSE),0)</f>
        <v>4789586</v>
      </c>
      <c r="F3396">
        <f>IFERROR(VLOOKUP(A3396,[1]Monitoramento_Base_somente_disp!$A:$J,9,FALSE),0)</f>
        <v>0</v>
      </c>
      <c r="G3396">
        <f>IFERROR(VLOOKUP(A3396,[1]Monitoramento_Base_somente_disp!$A:$J,10,FALSE),0)</f>
        <v>0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0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Não</v>
      </c>
      <c r="Y3396" t="str">
        <f t="shared" si="318"/>
        <v>Não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2179995</v>
      </c>
      <c r="F3397">
        <f>IFERROR(VLOOKUP(A3397,[1]Monitoramento_Base_somente_disp!$A:$J,9,FALSE),0)</f>
        <v>0</v>
      </c>
      <c r="G3397">
        <f>IFERROR(VLOOKUP(A3397,[1]Monitoramento_Base_somente_disp!$A:$J,10,FALSE),0)</f>
        <v>0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Não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1825320</v>
      </c>
      <c r="F3398">
        <f>IFERROR(VLOOKUP(A3398,[1]Monitoramento_Base_somente_disp!$A:$J,9,FALSE),0)</f>
        <v>0</v>
      </c>
      <c r="G3398">
        <f>IFERROR(VLOOKUP(A3398,[1]Monitoramento_Base_somente_disp!$A:$J,10,FALSE),0)</f>
        <v>0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Não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0</v>
      </c>
      <c r="K3399">
        <f>IFERROR(VLOOKUP(A3399,[2]Sheet1!$A:$I,7,FALSE),0)</f>
        <v>0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Não</v>
      </c>
      <c r="W3399" t="str">
        <f t="shared" si="322"/>
        <v>Não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12042</v>
      </c>
      <c r="E3401">
        <f>IFERROR(VLOOKUP(A3401,[1]Monitoramento_Base_somente_disp!$A:$J,8,FALSE),0)</f>
        <v>15840167</v>
      </c>
      <c r="F3401">
        <f>IFERROR(VLOOKUP(A3401,[1]Monitoramento_Base_somente_disp!$A:$J,9,FALSE),0)</f>
        <v>0</v>
      </c>
      <c r="G3401">
        <f>IFERROR(VLOOKUP(A3401,[1]Monitoramento_Base_somente_disp!$A:$J,10,FALSE),0)</f>
        <v>0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Não</v>
      </c>
      <c r="Y3401" t="str">
        <f t="shared" si="324"/>
        <v>Não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19479</v>
      </c>
      <c r="E3402">
        <f>IFERROR(VLOOKUP(A3402,[1]Monitoramento_Base_somente_disp!$A:$J,8,FALSE),0)</f>
        <v>5154072</v>
      </c>
      <c r="F3402">
        <f>IFERROR(VLOOKUP(A3402,[1]Monitoramento_Base_somente_disp!$A:$J,9,FALSE),0)</f>
        <v>0</v>
      </c>
      <c r="G3402">
        <f>IFERROR(VLOOKUP(A3402,[1]Monitoramento_Base_somente_disp!$A:$J,10,FALSE),0)</f>
        <v>0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Não</v>
      </c>
      <c r="Y3402" t="str">
        <f t="shared" si="324"/>
        <v>Não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844785</v>
      </c>
      <c r="F3403">
        <f>IFERROR(VLOOKUP(A3403,[1]Monitoramento_Base_somente_disp!$A:$J,9,FALSE),0)</f>
        <v>0</v>
      </c>
      <c r="G3403">
        <f>IFERROR(VLOOKUP(A3403,[1]Monitoramento_Base_somente_disp!$A:$J,10,FALSE),0)</f>
        <v>0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Não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3411</v>
      </c>
      <c r="E3404">
        <f>IFERROR(VLOOKUP(A3404,[1]Monitoramento_Base_somente_disp!$A:$J,8,FALSE),0)</f>
        <v>5121545</v>
      </c>
      <c r="F3404">
        <f>IFERROR(VLOOKUP(A3404,[1]Monitoramento_Base_somente_disp!$A:$J,9,FALSE),0)</f>
        <v>0</v>
      </c>
      <c r="G3404">
        <f>IFERROR(VLOOKUP(A3404,[1]Monitoramento_Base_somente_disp!$A:$J,10,FALSE),0)</f>
        <v>0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Não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126</v>
      </c>
      <c r="E3405">
        <f>IFERROR(VLOOKUP(A3405,[1]Monitoramento_Base_somente_disp!$A:$J,8,FALSE),0)</f>
        <v>407171</v>
      </c>
      <c r="F3405">
        <f>IFERROR(VLOOKUP(A3405,[1]Monitoramento_Base_somente_disp!$A:$J,9,FALSE),0)</f>
        <v>0</v>
      </c>
      <c r="G3405">
        <f>IFERROR(VLOOKUP(A3405,[1]Monitoramento_Base_somente_disp!$A:$J,10,FALSE),0)</f>
        <v>0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Sim</v>
      </c>
      <c r="W3405" t="str">
        <f t="shared" si="322"/>
        <v>Sim</v>
      </c>
      <c r="X3405" t="str">
        <f t="shared" si="323"/>
        <v>Não</v>
      </c>
      <c r="Y3405" t="str">
        <f t="shared" si="324"/>
        <v>Não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2045</v>
      </c>
      <c r="E3406">
        <f>IFERROR(VLOOKUP(A3406,[1]Monitoramento_Base_somente_disp!$A:$J,8,FALSE),0)</f>
        <v>922844</v>
      </c>
      <c r="F3406">
        <f>IFERROR(VLOOKUP(A3406,[1]Monitoramento_Base_somente_disp!$A:$J,9,FALSE),0)</f>
        <v>0</v>
      </c>
      <c r="G3406">
        <f>IFERROR(VLOOKUP(A3406,[1]Monitoramento_Base_somente_disp!$A:$J,10,FALSE),0)</f>
        <v>0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Não</v>
      </c>
      <c r="Y3406" t="str">
        <f t="shared" si="324"/>
        <v>Não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8692</v>
      </c>
      <c r="E3407">
        <f>IFERROR(VLOOKUP(A3407,[1]Monitoramento_Base_somente_disp!$A:$J,8,FALSE),0)</f>
        <v>780628</v>
      </c>
      <c r="F3407">
        <f>IFERROR(VLOOKUP(A3407,[1]Monitoramento_Base_somente_disp!$A:$J,9,FALSE),0)</f>
        <v>0</v>
      </c>
      <c r="G3407">
        <f>IFERROR(VLOOKUP(A3407,[1]Monitoramento_Base_somente_disp!$A:$J,10,FALSE),0)</f>
        <v>0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Não</v>
      </c>
      <c r="Y3407" t="str">
        <f t="shared" si="324"/>
        <v>Não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11708</v>
      </c>
      <c r="E3408">
        <f>IFERROR(VLOOKUP(A3408,[1]Monitoramento_Base_somente_disp!$A:$J,8,FALSE),0)</f>
        <v>11644950</v>
      </c>
      <c r="F3408">
        <f>IFERROR(VLOOKUP(A3408,[1]Monitoramento_Base_somente_disp!$A:$J,9,FALSE),0)</f>
        <v>0</v>
      </c>
      <c r="G3408">
        <f>IFERROR(VLOOKUP(A3408,[1]Monitoramento_Base_somente_disp!$A:$J,10,FALSE),0)</f>
        <v>0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Não</v>
      </c>
      <c r="Y3408" t="str">
        <f t="shared" si="324"/>
        <v>Não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21945</v>
      </c>
      <c r="E3409">
        <f>IFERROR(VLOOKUP(A3409,[1]Monitoramento_Base_somente_disp!$A:$J,8,FALSE),0)</f>
        <v>14355876</v>
      </c>
      <c r="F3409">
        <f>IFERROR(VLOOKUP(A3409,[1]Monitoramento_Base_somente_disp!$A:$J,9,FALSE),0)</f>
        <v>0</v>
      </c>
      <c r="G3409">
        <f>IFERROR(VLOOKUP(A3409,[1]Monitoramento_Base_somente_disp!$A:$J,10,FALSE),0)</f>
        <v>0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Não</v>
      </c>
      <c r="Y3409" t="str">
        <f t="shared" si="324"/>
        <v>Não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23510</v>
      </c>
      <c r="E3410">
        <f>IFERROR(VLOOKUP(A3410,[1]Monitoramento_Base_somente_disp!$A:$J,8,FALSE),0)</f>
        <v>3774244</v>
      </c>
      <c r="F3410">
        <f>IFERROR(VLOOKUP(A3410,[1]Monitoramento_Base_somente_disp!$A:$J,9,FALSE),0)</f>
        <v>0</v>
      </c>
      <c r="G3410">
        <f>IFERROR(VLOOKUP(A3410,[1]Monitoramento_Base_somente_disp!$A:$J,10,FALSE),0)</f>
        <v>0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Não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58</v>
      </c>
      <c r="E3411">
        <f>IFERROR(VLOOKUP(A3411,[1]Monitoramento_Base_somente_disp!$A:$J,8,FALSE),0)</f>
        <v>1023345</v>
      </c>
      <c r="F3411">
        <f>IFERROR(VLOOKUP(A3411,[1]Monitoramento_Base_somente_disp!$A:$J,9,FALSE),0)</f>
        <v>0</v>
      </c>
      <c r="G3411">
        <f>IFERROR(VLOOKUP(A3411,[1]Monitoramento_Base_somente_disp!$A:$J,10,FALSE),0)</f>
        <v>0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Sim</v>
      </c>
      <c r="W3411" t="str">
        <f t="shared" si="322"/>
        <v>Sim</v>
      </c>
      <c r="X3411" t="str">
        <f t="shared" si="323"/>
        <v>Não</v>
      </c>
      <c r="Y3411" t="str">
        <f t="shared" si="324"/>
        <v>Não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93</v>
      </c>
      <c r="E3412">
        <f>IFERROR(VLOOKUP(A3412,[1]Monitoramento_Base_somente_disp!$A:$J,8,FALSE),0)</f>
        <v>95934</v>
      </c>
      <c r="F3412">
        <f>IFERROR(VLOOKUP(A3412,[1]Monitoramento_Base_somente_disp!$A:$J,9,FALSE),0)</f>
        <v>0</v>
      </c>
      <c r="G3412">
        <f>IFERROR(VLOOKUP(A3412,[1]Monitoramento_Base_somente_disp!$A:$J,10,FALSE),0)</f>
        <v>0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Não</v>
      </c>
      <c r="Y3412" t="str">
        <f t="shared" si="324"/>
        <v>Não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4314</v>
      </c>
      <c r="E3413">
        <f>IFERROR(VLOOKUP(A3413,[1]Monitoramento_Base_somente_disp!$A:$J,8,FALSE),0)</f>
        <v>4648713</v>
      </c>
      <c r="F3413">
        <f>IFERROR(VLOOKUP(A3413,[1]Monitoramento_Base_somente_disp!$A:$J,9,FALSE),0)</f>
        <v>0</v>
      </c>
      <c r="G3413">
        <f>IFERROR(VLOOKUP(A3413,[1]Monitoramento_Base_somente_disp!$A:$J,10,FALSE),0)</f>
        <v>0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Não</v>
      </c>
      <c r="Y3413" t="str">
        <f t="shared" si="324"/>
        <v>Não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50124</v>
      </c>
      <c r="E3414">
        <f>IFERROR(VLOOKUP(A3414,[1]Monitoramento_Base_somente_disp!$A:$J,8,FALSE),0)</f>
        <v>8748785</v>
      </c>
      <c r="F3414">
        <f>IFERROR(VLOOKUP(A3414,[1]Monitoramento_Base_somente_disp!$A:$J,9,FALSE),0)</f>
        <v>0</v>
      </c>
      <c r="G3414">
        <f>IFERROR(VLOOKUP(A3414,[1]Monitoramento_Base_somente_disp!$A:$J,10,FALSE),0)</f>
        <v>0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Não</v>
      </c>
      <c r="Y3414" t="str">
        <f t="shared" si="324"/>
        <v>Não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18466</v>
      </c>
      <c r="E3415">
        <f>IFERROR(VLOOKUP(A3415,[1]Monitoramento_Base_somente_disp!$A:$J,8,FALSE),0)</f>
        <v>6133296</v>
      </c>
      <c r="F3415">
        <f>IFERROR(VLOOKUP(A3415,[1]Monitoramento_Base_somente_disp!$A:$J,9,FALSE),0)</f>
        <v>0</v>
      </c>
      <c r="G3415">
        <f>IFERROR(VLOOKUP(A3415,[1]Monitoramento_Base_somente_disp!$A:$J,10,FALSE),0)</f>
        <v>0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Não</v>
      </c>
      <c r="Y3415" t="str">
        <f t="shared" si="324"/>
        <v>Não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34459320</v>
      </c>
      <c r="F3416">
        <f>IFERROR(VLOOKUP(A3416,[1]Monitoramento_Base_somente_disp!$A:$J,9,FALSE),0)</f>
        <v>0</v>
      </c>
      <c r="G3416">
        <f>IFERROR(VLOOKUP(A3416,[1]Monitoramento_Base_somente_disp!$A:$J,10,FALSE),0)</f>
        <v>0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Não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542</v>
      </c>
      <c r="E3417">
        <f>IFERROR(VLOOKUP(A3417,[1]Monitoramento_Base_somente_disp!$A:$J,8,FALSE),0)</f>
        <v>2627393</v>
      </c>
      <c r="F3417">
        <f>IFERROR(VLOOKUP(A3417,[1]Monitoramento_Base_somente_disp!$A:$J,9,FALSE),0)</f>
        <v>0</v>
      </c>
      <c r="G3417">
        <f>IFERROR(VLOOKUP(A3417,[1]Monitoramento_Base_somente_disp!$A:$J,10,FALSE),0)</f>
        <v>0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Não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402210</v>
      </c>
      <c r="F3418">
        <f>IFERROR(VLOOKUP(A3418,[1]Monitoramento_Base_somente_disp!$A:$J,9,FALSE),0)</f>
        <v>0</v>
      </c>
      <c r="G3418">
        <f>IFERROR(VLOOKUP(A3418,[1]Monitoramento_Base_somente_disp!$A:$J,10,FALSE),0)</f>
        <v>0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Não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10993926</v>
      </c>
      <c r="F3419">
        <f>IFERROR(VLOOKUP(A3419,[1]Monitoramento_Base_somente_disp!$A:$J,9,FALSE),0)</f>
        <v>0</v>
      </c>
      <c r="G3419">
        <f>IFERROR(VLOOKUP(A3419,[1]Monitoramento_Base_somente_disp!$A:$J,10,FALSE),0)</f>
        <v>0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Não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72034</v>
      </c>
      <c r="E3420">
        <f>IFERROR(VLOOKUP(A3420,[1]Monitoramento_Base_somente_disp!$A:$J,8,FALSE),0)</f>
        <v>11624994</v>
      </c>
      <c r="F3420">
        <f>IFERROR(VLOOKUP(A3420,[1]Monitoramento_Base_somente_disp!$A:$J,9,FALSE),0)</f>
        <v>0</v>
      </c>
      <c r="G3420">
        <f>IFERROR(VLOOKUP(A3420,[1]Monitoramento_Base_somente_disp!$A:$J,10,FALSE),0)</f>
        <v>0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Não</v>
      </c>
      <c r="Y3420" t="str">
        <f t="shared" si="324"/>
        <v>Não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86614</v>
      </c>
      <c r="E3421">
        <f>IFERROR(VLOOKUP(A3421,[1]Monitoramento_Base_somente_disp!$A:$J,8,FALSE),0)</f>
        <v>37348791</v>
      </c>
      <c r="F3421">
        <f>IFERROR(VLOOKUP(A3421,[1]Monitoramento_Base_somente_disp!$A:$J,9,FALSE),0)</f>
        <v>0</v>
      </c>
      <c r="G3421">
        <f>IFERROR(VLOOKUP(A3421,[1]Monitoramento_Base_somente_disp!$A:$J,10,FALSE),0)</f>
        <v>0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Não</v>
      </c>
      <c r="Y3421" t="str">
        <f t="shared" si="324"/>
        <v>Não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471675</v>
      </c>
      <c r="F3422">
        <f>IFERROR(VLOOKUP(A3422,[1]Monitoramento_Base_somente_disp!$A:$J,9,FALSE),0)</f>
        <v>0</v>
      </c>
      <c r="G3422">
        <f>IFERROR(VLOOKUP(A3422,[1]Monitoramento_Base_somente_disp!$A:$J,10,FALSE),0)</f>
        <v>0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Não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8029</v>
      </c>
      <c r="E3423">
        <f>IFERROR(VLOOKUP(A3423,[1]Monitoramento_Base_somente_disp!$A:$J,8,FALSE),0)</f>
        <v>2907694</v>
      </c>
      <c r="F3423">
        <f>IFERROR(VLOOKUP(A3423,[1]Monitoramento_Base_somente_disp!$A:$J,9,FALSE),0)</f>
        <v>0</v>
      </c>
      <c r="G3423">
        <f>IFERROR(VLOOKUP(A3423,[1]Monitoramento_Base_somente_disp!$A:$J,10,FALSE),0)</f>
        <v>0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Não</v>
      </c>
      <c r="Y3423" t="str">
        <f t="shared" si="324"/>
        <v>Não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35984</v>
      </c>
      <c r="E3424">
        <f>IFERROR(VLOOKUP(A3424,[1]Monitoramento_Base_somente_disp!$A:$J,8,FALSE),0)</f>
        <v>23632485</v>
      </c>
      <c r="F3424">
        <f>IFERROR(VLOOKUP(A3424,[1]Monitoramento_Base_somente_disp!$A:$J,9,FALSE),0)</f>
        <v>0</v>
      </c>
      <c r="G3424">
        <f>IFERROR(VLOOKUP(A3424,[1]Monitoramento_Base_somente_disp!$A:$J,10,FALSE),0)</f>
        <v>0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Não</v>
      </c>
      <c r="Y3424" t="str">
        <f t="shared" si="324"/>
        <v>Não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64368840</v>
      </c>
      <c r="F3425">
        <f>IFERROR(VLOOKUP(A3425,[1]Monitoramento_Base_somente_disp!$A:$J,9,FALSE),0)</f>
        <v>0</v>
      </c>
      <c r="G3425">
        <f>IFERROR(VLOOKUP(A3425,[1]Monitoramento_Base_somente_disp!$A:$J,10,FALSE),0)</f>
        <v>0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>
        <f>IFERROR(VLOOKUP(A3425,[3]Sheet1!$A:$G,2,FALSE),0)</f>
        <v>0</v>
      </c>
      <c r="O3425">
        <f>IFERROR(VLOOKUP(A3425,[3]Sheet1!$A:$G,3,FALSE),0)</f>
        <v>0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Não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2222</v>
      </c>
      <c r="E3428">
        <f>IFERROR(VLOOKUP(A3428,[1]Monitoramento_Base_somente_disp!$A:$J,8,FALSE),0)</f>
        <v>996038</v>
      </c>
      <c r="F3428">
        <f>IFERROR(VLOOKUP(A3428,[1]Monitoramento_Base_somente_disp!$A:$J,9,FALSE),0)</f>
        <v>0</v>
      </c>
      <c r="G3428">
        <f>IFERROR(VLOOKUP(A3428,[1]Monitoramento_Base_somente_disp!$A:$J,10,FALSE),0)</f>
        <v>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Não</v>
      </c>
      <c r="Y3428" t="str">
        <f t="shared" si="324"/>
        <v>Não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4295</v>
      </c>
      <c r="E3430">
        <f>IFERROR(VLOOKUP(A3430,[1]Monitoramento_Base_somente_disp!$A:$J,8,FALSE),0)</f>
        <v>3930584</v>
      </c>
      <c r="F3430">
        <f>IFERROR(VLOOKUP(A3430,[1]Monitoramento_Base_somente_disp!$A:$J,9,FALSE),0)</f>
        <v>0</v>
      </c>
      <c r="G3430">
        <f>IFERROR(VLOOKUP(A3430,[1]Monitoramento_Base_somente_disp!$A:$J,10,FALSE),0)</f>
        <v>0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Não</v>
      </c>
      <c r="Y3430" t="str">
        <f t="shared" si="324"/>
        <v>Não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34290</v>
      </c>
      <c r="E3431">
        <f>IFERROR(VLOOKUP(A3431,[1]Monitoramento_Base_somente_disp!$A:$J,8,FALSE),0)</f>
        <v>11169996</v>
      </c>
      <c r="F3431">
        <f>IFERROR(VLOOKUP(A3431,[1]Monitoramento_Base_somente_disp!$A:$J,9,FALSE),0)</f>
        <v>0</v>
      </c>
      <c r="G3431">
        <f>IFERROR(VLOOKUP(A3431,[1]Monitoramento_Base_somente_disp!$A:$J,10,FALSE),0)</f>
        <v>0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Não</v>
      </c>
      <c r="Y3431" t="str">
        <f t="shared" si="324"/>
        <v>Não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488295</v>
      </c>
      <c r="F3432">
        <f>IFERROR(VLOOKUP(A3432,[1]Monitoramento_Base_somente_disp!$A:$J,9,FALSE),0)</f>
        <v>0</v>
      </c>
      <c r="G3432">
        <f>IFERROR(VLOOKUP(A3432,[1]Monitoramento_Base_somente_disp!$A:$J,10,FALSE),0)</f>
        <v>0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Não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32543</v>
      </c>
      <c r="E3433">
        <f>IFERROR(VLOOKUP(A3433,[1]Monitoramento_Base_somente_disp!$A:$J,8,FALSE),0)</f>
        <v>4712102</v>
      </c>
      <c r="F3433">
        <f>IFERROR(VLOOKUP(A3433,[1]Monitoramento_Base_somente_disp!$A:$J,9,FALSE),0)</f>
        <v>0</v>
      </c>
      <c r="G3433">
        <f>IFERROR(VLOOKUP(A3433,[1]Monitoramento_Base_somente_disp!$A:$J,10,FALSE),0)</f>
        <v>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Não</v>
      </c>
      <c r="Y3433" t="str">
        <f t="shared" si="324"/>
        <v>Não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50844</v>
      </c>
      <c r="E3434">
        <f>IFERROR(VLOOKUP(A3434,[1]Monitoramento_Base_somente_disp!$A:$J,8,FALSE),0)</f>
        <v>8487305</v>
      </c>
      <c r="F3434">
        <f>IFERROR(VLOOKUP(A3434,[1]Monitoramento_Base_somente_disp!$A:$J,9,FALSE),0)</f>
        <v>0</v>
      </c>
      <c r="G3434">
        <f>IFERROR(VLOOKUP(A3434,[1]Monitoramento_Base_somente_disp!$A:$J,10,FALSE),0)</f>
        <v>0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Não</v>
      </c>
      <c r="Y3434" t="str">
        <f t="shared" si="324"/>
        <v>Não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2603295</v>
      </c>
      <c r="F3435">
        <f>IFERROR(VLOOKUP(A3435,[1]Monitoramento_Base_somente_disp!$A:$J,9,FALSE),0)</f>
        <v>0</v>
      </c>
      <c r="G3435">
        <f>IFERROR(VLOOKUP(A3435,[1]Monitoramento_Base_somente_disp!$A:$J,10,FALSE),0)</f>
        <v>0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Não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42</v>
      </c>
      <c r="E3436">
        <f>IFERROR(VLOOKUP(A3436,[1]Monitoramento_Base_somente_disp!$A:$J,8,FALSE),0)</f>
        <v>3655354</v>
      </c>
      <c r="F3436">
        <f>IFERROR(VLOOKUP(A3436,[1]Monitoramento_Base_somente_disp!$A:$J,9,FALSE),0)</f>
        <v>0</v>
      </c>
      <c r="G3436">
        <f>IFERROR(VLOOKUP(A3436,[1]Monitoramento_Base_somente_disp!$A:$J,10,FALSE),0)</f>
        <v>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Não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4976</v>
      </c>
      <c r="E3437">
        <f>IFERROR(VLOOKUP(A3437,[1]Monitoramento_Base_somente_disp!$A:$J,8,FALSE),0)</f>
        <v>21543137</v>
      </c>
      <c r="F3437">
        <f>IFERROR(VLOOKUP(A3437,[1]Monitoramento_Base_somente_disp!$A:$J,9,FALSE),0)</f>
        <v>0</v>
      </c>
      <c r="G3437">
        <f>IFERROR(VLOOKUP(A3437,[1]Monitoramento_Base_somente_disp!$A:$J,10,FALSE),0)</f>
        <v>0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Não</v>
      </c>
      <c r="Y3437" t="str">
        <f t="shared" si="324"/>
        <v>Não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13199</v>
      </c>
      <c r="E3438">
        <f>IFERROR(VLOOKUP(A3438,[1]Monitoramento_Base_somente_disp!$A:$J,8,FALSE),0)</f>
        <v>2056068</v>
      </c>
      <c r="F3438">
        <f>IFERROR(VLOOKUP(A3438,[1]Monitoramento_Base_somente_disp!$A:$J,9,FALSE),0)</f>
        <v>0</v>
      </c>
      <c r="G3438">
        <f>IFERROR(VLOOKUP(A3438,[1]Monitoramento_Base_somente_disp!$A:$J,10,FALSE),0)</f>
        <v>0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Não</v>
      </c>
      <c r="Y3438" t="str">
        <f t="shared" si="324"/>
        <v>Não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8456</v>
      </c>
      <c r="E3439">
        <f>IFERROR(VLOOKUP(A3439,[1]Monitoramento_Base_somente_disp!$A:$J,8,FALSE),0)</f>
        <v>4206326</v>
      </c>
      <c r="F3439">
        <f>IFERROR(VLOOKUP(A3439,[1]Monitoramento_Base_somente_disp!$A:$J,9,FALSE),0)</f>
        <v>0</v>
      </c>
      <c r="G3439">
        <f>IFERROR(VLOOKUP(A3439,[1]Monitoramento_Base_somente_disp!$A:$J,10,FALSE),0)</f>
        <v>0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Não</v>
      </c>
      <c r="Y3439" t="str">
        <f t="shared" si="324"/>
        <v>Não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22468</v>
      </c>
      <c r="E3440">
        <f>IFERROR(VLOOKUP(A3440,[1]Monitoramento_Base_somente_disp!$A:$J,8,FALSE),0)</f>
        <v>14002934</v>
      </c>
      <c r="F3440">
        <f>IFERROR(VLOOKUP(A3440,[1]Monitoramento_Base_somente_disp!$A:$J,9,FALSE),0)</f>
        <v>0</v>
      </c>
      <c r="G3440">
        <f>IFERROR(VLOOKUP(A3440,[1]Monitoramento_Base_somente_disp!$A:$J,10,FALSE),0)</f>
        <v>0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Não</v>
      </c>
      <c r="Y3440" t="str">
        <f t="shared" si="324"/>
        <v>Não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3488955</v>
      </c>
      <c r="F3441">
        <f>IFERROR(VLOOKUP(A3441,[1]Monitoramento_Base_somente_disp!$A:$J,9,FALSE),0)</f>
        <v>0</v>
      </c>
      <c r="G3441">
        <f>IFERROR(VLOOKUP(A3441,[1]Monitoramento_Base_somente_disp!$A:$J,10,FALSE),0)</f>
        <v>0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Não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3742830</v>
      </c>
      <c r="F3442">
        <f>IFERROR(VLOOKUP(A3442,[1]Monitoramento_Base_somente_disp!$A:$J,9,FALSE),0)</f>
        <v>0</v>
      </c>
      <c r="G3442">
        <f>IFERROR(VLOOKUP(A3442,[1]Monitoramento_Base_somente_disp!$A:$J,10,FALSE),0)</f>
        <v>0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Não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27263</v>
      </c>
      <c r="E3443">
        <f>IFERROR(VLOOKUP(A3443,[1]Monitoramento_Base_somente_disp!$A:$J,8,FALSE),0)</f>
        <v>6175084</v>
      </c>
      <c r="F3443">
        <f>IFERROR(VLOOKUP(A3443,[1]Monitoramento_Base_somente_disp!$A:$J,9,FALSE),0)</f>
        <v>0</v>
      </c>
      <c r="G3443">
        <f>IFERROR(VLOOKUP(A3443,[1]Monitoramento_Base_somente_disp!$A:$J,10,FALSE),0)</f>
        <v>0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Não</v>
      </c>
      <c r="Y3443" t="str">
        <f t="shared" si="324"/>
        <v>Não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2728770</v>
      </c>
      <c r="F3445">
        <f>IFERROR(VLOOKUP(A3445,[1]Monitoramento_Base_somente_disp!$A:$J,9,FALSE),0)</f>
        <v>0</v>
      </c>
      <c r="G3445">
        <f>IFERROR(VLOOKUP(A3445,[1]Monitoramento_Base_somente_disp!$A:$J,10,FALSE),0)</f>
        <v>0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Não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3041</v>
      </c>
      <c r="E3446">
        <f>IFERROR(VLOOKUP(A3446,[1]Monitoramento_Base_somente_disp!$A:$J,8,FALSE),0)</f>
        <v>717040</v>
      </c>
      <c r="F3446">
        <f>IFERROR(VLOOKUP(A3446,[1]Monitoramento_Base_somente_disp!$A:$J,9,FALSE),0)</f>
        <v>0</v>
      </c>
      <c r="G3446">
        <f>IFERROR(VLOOKUP(A3446,[1]Monitoramento_Base_somente_disp!$A:$J,10,FALSE),0)</f>
        <v>0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Não</v>
      </c>
      <c r="Y3446" t="str">
        <f t="shared" si="324"/>
        <v>Não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196455</v>
      </c>
      <c r="F3447">
        <f>IFERROR(VLOOKUP(A3447,[1]Monitoramento_Base_somente_disp!$A:$J,9,FALSE),0)</f>
        <v>0</v>
      </c>
      <c r="G3447">
        <f>IFERROR(VLOOKUP(A3447,[1]Monitoramento_Base_somente_disp!$A:$J,10,FALSE),0)</f>
        <v>0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Não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19735</v>
      </c>
      <c r="E3448">
        <f>IFERROR(VLOOKUP(A3448,[1]Monitoramento_Base_somente_disp!$A:$J,8,FALSE),0)</f>
        <v>5026426</v>
      </c>
      <c r="F3448">
        <f>IFERROR(VLOOKUP(A3448,[1]Monitoramento_Base_somente_disp!$A:$J,9,FALSE),0)</f>
        <v>0</v>
      </c>
      <c r="G3448">
        <f>IFERROR(VLOOKUP(A3448,[1]Monitoramento_Base_somente_disp!$A:$J,10,FALSE),0)</f>
        <v>0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Não</v>
      </c>
      <c r="Y3448" t="str">
        <f t="shared" si="324"/>
        <v>Não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515880</v>
      </c>
      <c r="F3450">
        <f>IFERROR(VLOOKUP(A3450,[1]Monitoramento_Base_somente_disp!$A:$J,9,FALSE),0)</f>
        <v>0</v>
      </c>
      <c r="G3450">
        <f>IFERROR(VLOOKUP(A3450,[1]Monitoramento_Base_somente_disp!$A:$J,10,FALSE),0)</f>
        <v>0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>
        <f>IFERROR(VLOOKUP(A3450,[3]Sheet1!$A:$G,2,FALSE),0)</f>
        <v>0</v>
      </c>
      <c r="O3450">
        <f>IFERROR(VLOOKUP(A3450,[3]Sheet1!$A:$G,3,FALSE),0)</f>
        <v>189414</v>
      </c>
      <c r="P3450">
        <f>IFERROR(VLOOKUP(A3450,[3]Sheet1!$A:$G,4,FALSE),0)</f>
        <v>0</v>
      </c>
      <c r="Q3450">
        <f>IFERROR(VLOOKUP(A3450,[3]Sheet1!$A:$G,5,FALSE),0)</f>
        <v>0</v>
      </c>
      <c r="R3450">
        <f>IFERROR(VLOOKUP(A3450,[3]Sheet1!$A:$G,6,FALSE),0)</f>
        <v>0</v>
      </c>
      <c r="S3450">
        <f>IFERROR(VLOOKUP(A3450,[3]Sheet1!$A:$G,7,FALSE),0)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Não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3421680</v>
      </c>
      <c r="F3452">
        <f>IFERROR(VLOOKUP(A3452,[1]Monitoramento_Base_somente_disp!$A:$J,9,FALSE),0)</f>
        <v>0</v>
      </c>
      <c r="G3452">
        <f>IFERROR(VLOOKUP(A3452,[1]Monitoramento_Base_somente_disp!$A:$J,10,FALSE),0)</f>
        <v>0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Não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9849030</v>
      </c>
      <c r="F3453">
        <f>IFERROR(VLOOKUP(A3453,[1]Monitoramento_Base_somente_disp!$A:$J,9,FALSE),0)</f>
        <v>0</v>
      </c>
      <c r="G3453">
        <f>IFERROR(VLOOKUP(A3453,[1]Monitoramento_Base_somente_disp!$A:$J,10,FALSE),0)</f>
        <v>0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>
        <f>IFERROR(VLOOKUP(A3453,[3]Sheet1!$A:$G,2,FALSE),0)</f>
        <v>1373698</v>
      </c>
      <c r="O3453">
        <f>IFERROR(VLOOKUP(A3453,[3]Sheet1!$A:$G,3,FALSE),0)</f>
        <v>10332414</v>
      </c>
      <c r="P3453">
        <f>IFERROR(VLOOKUP(A3453,[3]Sheet1!$A:$G,4,FALSE),0)</f>
        <v>0</v>
      </c>
      <c r="Q3453">
        <f>IFERROR(VLOOKUP(A3453,[3]Sheet1!$A:$G,5,FALSE),0)</f>
        <v>0</v>
      </c>
      <c r="R3453">
        <f>IFERROR(VLOOKUP(A3453,[3]Sheet1!$A:$G,6,FALSE),0)</f>
        <v>0</v>
      </c>
      <c r="S3453">
        <f>IFERROR(VLOOKUP(A3453,[3]Sheet1!$A:$G,7,FALSE),0)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Não</v>
      </c>
      <c r="W3453" t="str">
        <f t="shared" si="322"/>
        <v>Sim</v>
      </c>
      <c r="X3453" t="str">
        <f t="shared" si="323"/>
        <v>Não</v>
      </c>
      <c r="Y3453" t="str">
        <f t="shared" si="324"/>
        <v>Não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1196</v>
      </c>
      <c r="E3454">
        <f>IFERROR(VLOOKUP(A3454,[1]Monitoramento_Base_somente_disp!$A:$J,8,FALSE),0)</f>
        <v>1017204</v>
      </c>
      <c r="F3454">
        <f>IFERROR(VLOOKUP(A3454,[1]Monitoramento_Base_somente_disp!$A:$J,9,FALSE),0)</f>
        <v>0</v>
      </c>
      <c r="G3454">
        <f>IFERROR(VLOOKUP(A3454,[1]Monitoramento_Base_somente_disp!$A:$J,10,FALSE),0)</f>
        <v>0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Não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26879</v>
      </c>
      <c r="E3455">
        <f>IFERROR(VLOOKUP(A3455,[1]Monitoramento_Base_somente_disp!$A:$J,8,FALSE),0)</f>
        <v>5145398</v>
      </c>
      <c r="F3455">
        <f>IFERROR(VLOOKUP(A3455,[1]Monitoramento_Base_somente_disp!$A:$J,9,FALSE),0)</f>
        <v>0</v>
      </c>
      <c r="G3455">
        <f>IFERROR(VLOOKUP(A3455,[1]Monitoramento_Base_somente_disp!$A:$J,10,FALSE),0)</f>
        <v>0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Não</v>
      </c>
      <c r="Y3455" t="str">
        <f t="shared" si="324"/>
        <v>Não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1592</v>
      </c>
      <c r="E3456">
        <f>IFERROR(VLOOKUP(A3456,[1]Monitoramento_Base_somente_disp!$A:$J,8,FALSE),0)</f>
        <v>756333</v>
      </c>
      <c r="F3456">
        <f>IFERROR(VLOOKUP(A3456,[1]Monitoramento_Base_somente_disp!$A:$J,9,FALSE),0)</f>
        <v>0</v>
      </c>
      <c r="G3456">
        <f>IFERROR(VLOOKUP(A3456,[1]Monitoramento_Base_somente_disp!$A:$J,10,FALSE),0)</f>
        <v>0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Não</v>
      </c>
      <c r="Y3456" t="str">
        <f t="shared" si="324"/>
        <v>Não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2027</v>
      </c>
      <c r="E3457">
        <f>IFERROR(VLOOKUP(A3457,[1]Monitoramento_Base_somente_disp!$A:$J,8,FALSE),0)</f>
        <v>6116701</v>
      </c>
      <c r="F3457">
        <f>IFERROR(VLOOKUP(A3457,[1]Monitoramento_Base_somente_disp!$A:$J,9,FALSE),0)</f>
        <v>0</v>
      </c>
      <c r="G3457">
        <f>IFERROR(VLOOKUP(A3457,[1]Monitoramento_Base_somente_disp!$A:$J,10,FALSE),0)</f>
        <v>0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Não</v>
      </c>
      <c r="Y3457" t="str">
        <f t="shared" si="324"/>
        <v>Não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67628</v>
      </c>
      <c r="E3458">
        <f>IFERROR(VLOOKUP(A3458,[1]Monitoramento_Base_somente_disp!$A:$J,8,FALSE),0)</f>
        <v>20351053</v>
      </c>
      <c r="F3458">
        <f>IFERROR(VLOOKUP(A3458,[1]Monitoramento_Base_somente_disp!$A:$J,9,FALSE),0)</f>
        <v>0</v>
      </c>
      <c r="G3458">
        <f>IFERROR(VLOOKUP(A3458,[1]Monitoramento_Base_somente_disp!$A:$J,10,FALSE),0)</f>
        <v>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Não</v>
      </c>
      <c r="Y3458" t="str">
        <f t="shared" si="324"/>
        <v>Não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6790</v>
      </c>
      <c r="E3459">
        <f>IFERROR(VLOOKUP(A3459,[1]Monitoramento_Base_somente_disp!$A:$J,8,FALSE),0)</f>
        <v>2223733</v>
      </c>
      <c r="F3459">
        <f>IFERROR(VLOOKUP(A3459,[1]Monitoramento_Base_somente_disp!$A:$J,9,FALSE),0)</f>
        <v>0</v>
      </c>
      <c r="G3459">
        <f>IFERROR(VLOOKUP(A3459,[1]Monitoramento_Base_somente_disp!$A:$J,10,FALSE),0)</f>
        <v>0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Não</v>
      </c>
      <c r="Y3459" t="str">
        <f t="shared" si="324"/>
        <v>Não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62175</v>
      </c>
      <c r="F3460">
        <f>IFERROR(VLOOKUP(A3460,[1]Monitoramento_Base_somente_disp!$A:$J,9,FALSE),0)</f>
        <v>0</v>
      </c>
      <c r="G3460">
        <f>IFERROR(VLOOKUP(A3460,[1]Monitoramento_Base_somente_disp!$A:$J,10,FALSE),0)</f>
        <v>0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Não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1188</v>
      </c>
      <c r="E3462">
        <f>IFERROR(VLOOKUP(A3462,[1]Monitoramento_Base_somente_disp!$A:$J,8,FALSE),0)</f>
        <v>762874</v>
      </c>
      <c r="F3462">
        <f>IFERROR(VLOOKUP(A3462,[1]Monitoramento_Base_somente_disp!$A:$J,9,FALSE),0)</f>
        <v>0</v>
      </c>
      <c r="G3462">
        <f>IFERROR(VLOOKUP(A3462,[1]Monitoramento_Base_somente_disp!$A:$J,10,FALSE),0)</f>
        <v>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Não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0</v>
      </c>
      <c r="K3463">
        <f>IFERROR(VLOOKUP(A3463,[2]Sheet1!$A:$I,7,FALSE),0)</f>
        <v>0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Não</v>
      </c>
      <c r="W3463" t="str">
        <f t="shared" si="328"/>
        <v>Não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5261</v>
      </c>
      <c r="E3464">
        <f>IFERROR(VLOOKUP(A3464,[1]Monitoramento_Base_somente_disp!$A:$J,8,FALSE),0)</f>
        <v>3027452</v>
      </c>
      <c r="F3464">
        <f>IFERROR(VLOOKUP(A3464,[1]Monitoramento_Base_somente_disp!$A:$J,9,FALSE),0)</f>
        <v>0</v>
      </c>
      <c r="G3464">
        <f>IFERROR(VLOOKUP(A3464,[1]Monitoramento_Base_somente_disp!$A:$J,10,FALSE),0)</f>
        <v>0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Não</v>
      </c>
      <c r="Y3464" t="str">
        <f t="shared" si="330"/>
        <v>Não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3968430</v>
      </c>
      <c r="F3466">
        <f>IFERROR(VLOOKUP(A3466,[1]Monitoramento_Base_somente_disp!$A:$J,9,FALSE),0)</f>
        <v>0</v>
      </c>
      <c r="G3466">
        <f>IFERROR(VLOOKUP(A3466,[1]Monitoramento_Base_somente_disp!$A:$J,10,FALSE),0)</f>
        <v>0</v>
      </c>
      <c r="H3466">
        <f>IFERROR(VLOOKUP(A3466,[2]Sheet1!$A:$I,4,FALSE),0)</f>
        <v>34297</v>
      </c>
      <c r="I3466">
        <f>IFERROR(VLOOKUP(A3466,[2]Sheet1!$A:$I,5,FALSE),0)</f>
        <v>197462</v>
      </c>
      <c r="J3466">
        <f>IFERROR(VLOOKUP(A3466,[2]Sheet1!$A:$I,6,FALSE),0)</f>
        <v>0</v>
      </c>
      <c r="K3466">
        <f>IFERROR(VLOOKUP(A3466,[2]Sheet1!$A:$I,7,FALSE),0)</f>
        <v>0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Não</v>
      </c>
      <c r="W3466" t="str">
        <f t="shared" si="328"/>
        <v>Sim</v>
      </c>
      <c r="X3466" t="str">
        <f t="shared" si="329"/>
        <v>Não</v>
      </c>
      <c r="Y3466" t="str">
        <f t="shared" si="330"/>
        <v>Não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754845</v>
      </c>
      <c r="F3467">
        <f>IFERROR(VLOOKUP(A3467,[1]Monitoramento_Base_somente_disp!$A:$J,9,FALSE),0)</f>
        <v>0</v>
      </c>
      <c r="G3467">
        <f>IFERROR(VLOOKUP(A3467,[1]Monitoramento_Base_somente_disp!$A:$J,10,FALSE),0)</f>
        <v>0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Não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0</v>
      </c>
      <c r="K3468">
        <f>IFERROR(VLOOKUP(A3468,[2]Sheet1!$A:$I,7,FALSE),0)</f>
        <v>0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Não</v>
      </c>
      <c r="W3468" t="str">
        <f t="shared" si="328"/>
        <v>Não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3105</v>
      </c>
      <c r="E3469">
        <f>IFERROR(VLOOKUP(A3469,[1]Monitoramento_Base_somente_disp!$A:$J,8,FALSE),0)</f>
        <v>602414</v>
      </c>
      <c r="F3469">
        <f>IFERROR(VLOOKUP(A3469,[1]Monitoramento_Base_somente_disp!$A:$J,9,FALSE),0)</f>
        <v>0</v>
      </c>
      <c r="G3469">
        <f>IFERROR(VLOOKUP(A3469,[1]Monitoramento_Base_somente_disp!$A:$J,10,FALSE),0)</f>
        <v>0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Não</v>
      </c>
      <c r="Y3469" t="str">
        <f t="shared" si="330"/>
        <v>Não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1217</v>
      </c>
      <c r="E3470">
        <f>IFERROR(VLOOKUP(A3470,[1]Monitoramento_Base_somente_disp!$A:$J,8,FALSE),0)</f>
        <v>1160795</v>
      </c>
      <c r="F3470">
        <f>IFERROR(VLOOKUP(A3470,[1]Monitoramento_Base_somente_disp!$A:$J,9,FALSE),0)</f>
        <v>0</v>
      </c>
      <c r="G3470">
        <f>IFERROR(VLOOKUP(A3470,[1]Monitoramento_Base_somente_disp!$A:$J,10,FALSE),0)</f>
        <v>0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Não</v>
      </c>
      <c r="Y3470" t="str">
        <f t="shared" si="330"/>
        <v>Não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200729</v>
      </c>
      <c r="E3471">
        <f>IFERROR(VLOOKUP(A3471,[1]Monitoramento_Base_somente_disp!$A:$J,8,FALSE),0)</f>
        <v>74961774</v>
      </c>
      <c r="F3471">
        <f>IFERROR(VLOOKUP(A3471,[1]Monitoramento_Base_somente_disp!$A:$J,9,FALSE),0)</f>
        <v>0</v>
      </c>
      <c r="G3471">
        <f>IFERROR(VLOOKUP(A3471,[1]Monitoramento_Base_somente_disp!$A:$J,10,FALSE),0)</f>
        <v>0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Não</v>
      </c>
      <c r="Y3471" t="str">
        <f t="shared" si="330"/>
        <v>Não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1056165</v>
      </c>
      <c r="F3472">
        <f>IFERROR(VLOOKUP(A3472,[1]Monitoramento_Base_somente_disp!$A:$J,9,FALSE),0)</f>
        <v>0</v>
      </c>
      <c r="G3472">
        <f>IFERROR(VLOOKUP(A3472,[1]Monitoramento_Base_somente_disp!$A:$J,10,FALSE),0)</f>
        <v>0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Não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0</v>
      </c>
      <c r="E3473">
        <f>IFERROR(VLOOKUP(A3473,[1]Monitoramento_Base_somente_disp!$A:$J,8,FALSE),0)</f>
        <v>35693137</v>
      </c>
      <c r="F3473">
        <f>IFERROR(VLOOKUP(A3473,[1]Monitoramento_Base_somente_disp!$A:$J,9,FALSE),0)</f>
        <v>0</v>
      </c>
      <c r="G3473">
        <f>IFERROR(VLOOKUP(A3473,[1]Monitoramento_Base_somente_disp!$A:$J,10,FALSE),0)</f>
        <v>0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Não</v>
      </c>
      <c r="W3473" t="str">
        <f t="shared" si="328"/>
        <v>Sim</v>
      </c>
      <c r="X3473" t="str">
        <f t="shared" si="329"/>
        <v>Não</v>
      </c>
      <c r="Y3473" t="str">
        <f t="shared" si="330"/>
        <v>Não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112335</v>
      </c>
      <c r="F3475">
        <f>IFERROR(VLOOKUP(A3475,[1]Monitoramento_Base_somente_disp!$A:$J,9,FALSE),0)</f>
        <v>0</v>
      </c>
      <c r="G3475">
        <f>IFERROR(VLOOKUP(A3475,[1]Monitoramento_Base_somente_disp!$A:$J,10,FALSE),0)</f>
        <v>0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Não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49201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30902</v>
      </c>
      <c r="E3477">
        <f>IFERROR(VLOOKUP(A3477,[1]Monitoramento_Base_somente_disp!$A:$J,8,FALSE),0)</f>
        <v>2746140</v>
      </c>
      <c r="F3477">
        <f>IFERROR(VLOOKUP(A3477,[1]Monitoramento_Base_somente_disp!$A:$J,9,FALSE),0)</f>
        <v>0</v>
      </c>
      <c r="G3477">
        <f>IFERROR(VLOOKUP(A3477,[1]Monitoramento_Base_somente_disp!$A:$J,10,FALSE),0)</f>
        <v>0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Não</v>
      </c>
      <c r="Y3477" t="str">
        <f t="shared" si="330"/>
        <v>Não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59336</v>
      </c>
      <c r="E3478">
        <f>IFERROR(VLOOKUP(A3478,[1]Monitoramento_Base_somente_disp!$A:$J,8,FALSE),0)</f>
        <v>18991580</v>
      </c>
      <c r="F3478">
        <f>IFERROR(VLOOKUP(A3478,[1]Monitoramento_Base_somente_disp!$A:$J,9,FALSE),0)</f>
        <v>0</v>
      </c>
      <c r="G3478">
        <f>IFERROR(VLOOKUP(A3478,[1]Monitoramento_Base_somente_disp!$A:$J,10,FALSE),0)</f>
        <v>0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Não</v>
      </c>
      <c r="Y3478" t="str">
        <f t="shared" si="330"/>
        <v>Não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36949</v>
      </c>
      <c r="E3479">
        <f>IFERROR(VLOOKUP(A3479,[1]Monitoramento_Base_somente_disp!$A:$J,8,FALSE),0)</f>
        <v>4878617</v>
      </c>
      <c r="F3479">
        <f>IFERROR(VLOOKUP(A3479,[1]Monitoramento_Base_somente_disp!$A:$J,9,FALSE),0)</f>
        <v>0</v>
      </c>
      <c r="G3479">
        <f>IFERROR(VLOOKUP(A3479,[1]Monitoramento_Base_somente_disp!$A:$J,10,FALSE),0)</f>
        <v>0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Não</v>
      </c>
      <c r="Y3479" t="str">
        <f t="shared" si="330"/>
        <v>Não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10304</v>
      </c>
      <c r="E3480">
        <f>IFERROR(VLOOKUP(A3480,[1]Monitoramento_Base_somente_disp!$A:$J,8,FALSE),0)</f>
        <v>2194564</v>
      </c>
      <c r="F3480">
        <f>IFERROR(VLOOKUP(A3480,[1]Monitoramento_Base_somente_disp!$A:$J,9,FALSE),0)</f>
        <v>0</v>
      </c>
      <c r="G3480">
        <f>IFERROR(VLOOKUP(A3480,[1]Monitoramento_Base_somente_disp!$A:$J,10,FALSE),0)</f>
        <v>0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Não</v>
      </c>
      <c r="Y3480" t="str">
        <f t="shared" si="330"/>
        <v>Não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145572</v>
      </c>
      <c r="E3481">
        <f>IFERROR(VLOOKUP(A3481,[1]Monitoramento_Base_somente_disp!$A:$J,8,FALSE),0)</f>
        <v>36570780</v>
      </c>
      <c r="F3481">
        <f>IFERROR(VLOOKUP(A3481,[1]Monitoramento_Base_somente_disp!$A:$J,9,FALSE),0)</f>
        <v>0</v>
      </c>
      <c r="G3481">
        <f>IFERROR(VLOOKUP(A3481,[1]Monitoramento_Base_somente_disp!$A:$J,10,FALSE),0)</f>
        <v>0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Não</v>
      </c>
      <c r="Y3481" t="str">
        <f t="shared" si="330"/>
        <v>Não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16495</v>
      </c>
      <c r="E3482">
        <f>IFERROR(VLOOKUP(A3482,[1]Monitoramento_Base_somente_disp!$A:$J,8,FALSE),0)</f>
        <v>20182664</v>
      </c>
      <c r="F3482">
        <f>IFERROR(VLOOKUP(A3482,[1]Monitoramento_Base_somente_disp!$A:$J,9,FALSE),0)</f>
        <v>0</v>
      </c>
      <c r="G3482">
        <f>IFERROR(VLOOKUP(A3482,[1]Monitoramento_Base_somente_disp!$A:$J,10,FALSE),0)</f>
        <v>0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Não</v>
      </c>
      <c r="Y3482" t="str">
        <f t="shared" si="330"/>
        <v>Não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15484</v>
      </c>
      <c r="E3483">
        <f>IFERROR(VLOOKUP(A3483,[1]Monitoramento_Base_somente_disp!$A:$J,8,FALSE),0)</f>
        <v>1594126</v>
      </c>
      <c r="F3483">
        <f>IFERROR(VLOOKUP(A3483,[1]Monitoramento_Base_somente_disp!$A:$J,9,FALSE),0)</f>
        <v>0</v>
      </c>
      <c r="G3483">
        <f>IFERROR(VLOOKUP(A3483,[1]Monitoramento_Base_somente_disp!$A:$J,10,FALSE),0)</f>
        <v>0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Não</v>
      </c>
      <c r="Y3483" t="str">
        <f t="shared" si="330"/>
        <v>Não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1880</v>
      </c>
      <c r="E3484">
        <f>IFERROR(VLOOKUP(A3484,[1]Monitoramento_Base_somente_disp!$A:$J,8,FALSE),0)</f>
        <v>4492450</v>
      </c>
      <c r="F3484">
        <f>IFERROR(VLOOKUP(A3484,[1]Monitoramento_Base_somente_disp!$A:$J,9,FALSE),0)</f>
        <v>0</v>
      </c>
      <c r="G3484">
        <f>IFERROR(VLOOKUP(A3484,[1]Monitoramento_Base_somente_disp!$A:$J,10,FALSE),0)</f>
        <v>0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Sim</v>
      </c>
      <c r="W3484" t="str">
        <f t="shared" si="328"/>
        <v>Sim</v>
      </c>
      <c r="X3484" t="str">
        <f t="shared" si="329"/>
        <v>Não</v>
      </c>
      <c r="Y3484" t="str">
        <f t="shared" si="330"/>
        <v>Não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4823</v>
      </c>
      <c r="E3485">
        <f>IFERROR(VLOOKUP(A3485,[1]Monitoramento_Base_somente_disp!$A:$J,8,FALSE),0)</f>
        <v>9973743</v>
      </c>
      <c r="F3485">
        <f>IFERROR(VLOOKUP(A3485,[1]Monitoramento_Base_somente_disp!$A:$J,9,FALSE),0)</f>
        <v>0</v>
      </c>
      <c r="G3485">
        <f>IFERROR(VLOOKUP(A3485,[1]Monitoramento_Base_somente_disp!$A:$J,10,FALSE),0)</f>
        <v>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Não</v>
      </c>
      <c r="Y3485" t="str">
        <f t="shared" si="330"/>
        <v>Não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3779835</v>
      </c>
      <c r="F3487">
        <f>IFERROR(VLOOKUP(A3487,[1]Monitoramento_Base_somente_disp!$A:$J,9,FALSE),0)</f>
        <v>0</v>
      </c>
      <c r="G3487">
        <f>IFERROR(VLOOKUP(A3487,[1]Monitoramento_Base_somente_disp!$A:$J,10,FALSE),0)</f>
        <v>0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Não</v>
      </c>
      <c r="Y3487" t="str">
        <f t="shared" si="330"/>
        <v>Não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1785</v>
      </c>
      <c r="E3488">
        <f>IFERROR(VLOOKUP(A3488,[1]Monitoramento_Base_somente_disp!$A:$J,8,FALSE),0)</f>
        <v>1822609</v>
      </c>
      <c r="F3488">
        <f>IFERROR(VLOOKUP(A3488,[1]Monitoramento_Base_somente_disp!$A:$J,9,FALSE),0)</f>
        <v>0</v>
      </c>
      <c r="G3488">
        <f>IFERROR(VLOOKUP(A3488,[1]Monitoramento_Base_somente_disp!$A:$J,10,FALSE),0)</f>
        <v>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Não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2242800</v>
      </c>
      <c r="F3490">
        <f>IFERROR(VLOOKUP(A3490,[1]Monitoramento_Base_somente_disp!$A:$J,9,FALSE),0)</f>
        <v>0</v>
      </c>
      <c r="G3490">
        <f>IFERROR(VLOOKUP(A3490,[1]Monitoramento_Base_somente_disp!$A:$J,10,FALSE),0)</f>
        <v>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Não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10832</v>
      </c>
      <c r="E3491">
        <f>IFERROR(VLOOKUP(A3491,[1]Monitoramento_Base_somente_disp!$A:$J,8,FALSE),0)</f>
        <v>2301305</v>
      </c>
      <c r="F3491">
        <f>IFERROR(VLOOKUP(A3491,[1]Monitoramento_Base_somente_disp!$A:$J,9,FALSE),0)</f>
        <v>0</v>
      </c>
      <c r="G3491">
        <f>IFERROR(VLOOKUP(A3491,[1]Monitoramento_Base_somente_disp!$A:$J,10,FALSE),0)</f>
        <v>0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Não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210660</v>
      </c>
      <c r="F3492">
        <f>IFERROR(VLOOKUP(A3492,[1]Monitoramento_Base_somente_disp!$A:$J,9,FALSE),0)</f>
        <v>0</v>
      </c>
      <c r="G3492">
        <f>IFERROR(VLOOKUP(A3492,[1]Monitoramento_Base_somente_disp!$A:$J,10,FALSE),0)</f>
        <v>0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Não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25773735</v>
      </c>
      <c r="F3493">
        <f>IFERROR(VLOOKUP(A3493,[1]Monitoramento_Base_somente_disp!$A:$J,9,FALSE),0)</f>
        <v>0</v>
      </c>
      <c r="G3493">
        <f>IFERROR(VLOOKUP(A3493,[1]Monitoramento_Base_somente_disp!$A:$J,10,FALSE),0)</f>
        <v>0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>
        <f>IFERROR(VLOOKUP(A3493,[3]Sheet1!$A:$G,2,FALSE),0)</f>
        <v>80806</v>
      </c>
      <c r="O3493">
        <f>IFERROR(VLOOKUP(A3493,[3]Sheet1!$A:$G,3,FALSE),0)</f>
        <v>874754</v>
      </c>
      <c r="P3493">
        <f>IFERROR(VLOOKUP(A3493,[3]Sheet1!$A:$G,4,FALSE),0)</f>
        <v>0</v>
      </c>
      <c r="Q3493">
        <f>IFERROR(VLOOKUP(A3493,[3]Sheet1!$A:$G,5,FALSE),0)</f>
        <v>0</v>
      </c>
      <c r="R3493">
        <f>IFERROR(VLOOKUP(A3493,[3]Sheet1!$A:$G,6,FALSE),0)</f>
        <v>0</v>
      </c>
      <c r="S3493">
        <f>IFERROR(VLOOKUP(A3493,[3]Sheet1!$A:$G,7,FALSE),0)</f>
        <v>0</v>
      </c>
      <c r="T3493" t="str">
        <f t="shared" si="325"/>
        <v>Sim</v>
      </c>
      <c r="U3493" t="str">
        <f t="shared" si="326"/>
        <v>Sim</v>
      </c>
      <c r="V3493" t="str">
        <f t="shared" si="327"/>
        <v>Não</v>
      </c>
      <c r="W3493" t="str">
        <f t="shared" si="328"/>
        <v>Sim</v>
      </c>
      <c r="X3493" t="str">
        <f t="shared" si="329"/>
        <v>Não</v>
      </c>
      <c r="Y3493" t="str">
        <f t="shared" si="330"/>
        <v>Não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418565</v>
      </c>
      <c r="F3494">
        <f>IFERROR(VLOOKUP(A3494,[1]Monitoramento_Base_somente_disp!$A:$J,9,FALSE),0)</f>
        <v>0</v>
      </c>
      <c r="G3494">
        <f>IFERROR(VLOOKUP(A3494,[1]Monitoramento_Base_somente_disp!$A:$J,10,FALSE),0)</f>
        <v>0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Não</v>
      </c>
      <c r="Y3494" t="str">
        <f t="shared" si="330"/>
        <v>Não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49686</v>
      </c>
      <c r="E3495">
        <f>IFERROR(VLOOKUP(A3495,[1]Monitoramento_Base_somente_disp!$A:$J,8,FALSE),0)</f>
        <v>14242283</v>
      </c>
      <c r="F3495">
        <f>IFERROR(VLOOKUP(A3495,[1]Monitoramento_Base_somente_disp!$A:$J,9,FALSE),0)</f>
        <v>0</v>
      </c>
      <c r="G3495">
        <f>IFERROR(VLOOKUP(A3495,[1]Monitoramento_Base_somente_disp!$A:$J,10,FALSE),0)</f>
        <v>0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Não</v>
      </c>
      <c r="Y3495" t="str">
        <f t="shared" si="330"/>
        <v>Não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1028357</v>
      </c>
      <c r="F3496">
        <f>IFERROR(VLOOKUP(A3496,[1]Monitoramento_Base_somente_disp!$A:$J,9,FALSE),0)</f>
        <v>0</v>
      </c>
      <c r="G3496">
        <f>IFERROR(VLOOKUP(A3496,[1]Monitoramento_Base_somente_disp!$A:$J,10,FALSE),0)</f>
        <v>0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Não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39406</v>
      </c>
      <c r="E3497">
        <f>IFERROR(VLOOKUP(A3497,[1]Monitoramento_Base_somente_disp!$A:$J,8,FALSE),0)</f>
        <v>10441803</v>
      </c>
      <c r="F3497">
        <f>IFERROR(VLOOKUP(A3497,[1]Monitoramento_Base_somente_disp!$A:$J,9,FALSE),0)</f>
        <v>0</v>
      </c>
      <c r="G3497">
        <f>IFERROR(VLOOKUP(A3497,[1]Monitoramento_Base_somente_disp!$A:$J,10,FALSE),0)</f>
        <v>0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Não</v>
      </c>
      <c r="Y3497" t="str">
        <f t="shared" si="330"/>
        <v>Não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1079460</v>
      </c>
      <c r="F3498">
        <f>IFERROR(VLOOKUP(A3498,[1]Monitoramento_Base_somente_disp!$A:$J,9,FALSE),0)</f>
        <v>0</v>
      </c>
      <c r="G3498">
        <f>IFERROR(VLOOKUP(A3498,[1]Monitoramento_Base_somente_disp!$A:$J,10,FALSE),0)</f>
        <v>0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Não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22351</v>
      </c>
      <c r="E3499">
        <f>IFERROR(VLOOKUP(A3499,[1]Monitoramento_Base_somente_disp!$A:$J,8,FALSE),0)</f>
        <v>10001837</v>
      </c>
      <c r="F3499">
        <f>IFERROR(VLOOKUP(A3499,[1]Monitoramento_Base_somente_disp!$A:$J,9,FALSE),0)</f>
        <v>0</v>
      </c>
      <c r="G3499">
        <f>IFERROR(VLOOKUP(A3499,[1]Monitoramento_Base_somente_disp!$A:$J,10,FALSE),0)</f>
        <v>0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Não</v>
      </c>
      <c r="Y3499" t="str">
        <f t="shared" si="330"/>
        <v>Não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66355693</v>
      </c>
      <c r="F3500">
        <f>IFERROR(VLOOKUP(A3500,[1]Monitoramento_Base_somente_disp!$A:$J,9,FALSE),0)</f>
        <v>0</v>
      </c>
      <c r="G3500">
        <f>IFERROR(VLOOKUP(A3500,[1]Monitoramento_Base_somente_disp!$A:$J,10,FALSE),0)</f>
        <v>0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Não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91129515</v>
      </c>
      <c r="F3501">
        <f>IFERROR(VLOOKUP(A3501,[1]Monitoramento_Base_somente_disp!$A:$J,9,FALSE),0)</f>
        <v>0</v>
      </c>
      <c r="G3501">
        <f>IFERROR(VLOOKUP(A3501,[1]Monitoramento_Base_somente_disp!$A:$J,10,FALSE),0)</f>
        <v>0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Não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15455745</v>
      </c>
      <c r="F3502">
        <f>IFERROR(VLOOKUP(A3502,[1]Monitoramento_Base_somente_disp!$A:$J,9,FALSE),0)</f>
        <v>0</v>
      </c>
      <c r="G3502">
        <f>IFERROR(VLOOKUP(A3502,[1]Monitoramento_Base_somente_disp!$A:$J,10,FALSE),0)</f>
        <v>0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Não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9443</v>
      </c>
      <c r="E3503">
        <f>IFERROR(VLOOKUP(A3503,[1]Monitoramento_Base_somente_disp!$A:$J,8,FALSE),0)</f>
        <v>713788</v>
      </c>
      <c r="F3503">
        <f>IFERROR(VLOOKUP(A3503,[1]Monitoramento_Base_somente_disp!$A:$J,9,FALSE),0)</f>
        <v>0</v>
      </c>
      <c r="G3503">
        <f>IFERROR(VLOOKUP(A3503,[1]Monitoramento_Base_somente_disp!$A:$J,10,FALSE),0)</f>
        <v>0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Não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18639</v>
      </c>
      <c r="E3504">
        <f>IFERROR(VLOOKUP(A3504,[1]Monitoramento_Base_somente_disp!$A:$J,8,FALSE),0)</f>
        <v>3211248</v>
      </c>
      <c r="F3504">
        <f>IFERROR(VLOOKUP(A3504,[1]Monitoramento_Base_somente_disp!$A:$J,9,FALSE),0)</f>
        <v>0</v>
      </c>
      <c r="G3504">
        <f>IFERROR(VLOOKUP(A3504,[1]Monitoramento_Base_somente_disp!$A:$J,10,FALSE),0)</f>
        <v>0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Não</v>
      </c>
      <c r="Y3504" t="str">
        <f t="shared" si="330"/>
        <v>Não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244</v>
      </c>
      <c r="E3505">
        <f>IFERROR(VLOOKUP(A3505,[1]Monitoramento_Base_somente_disp!$A:$J,8,FALSE),0)</f>
        <v>6960234</v>
      </c>
      <c r="F3505">
        <f>IFERROR(VLOOKUP(A3505,[1]Monitoramento_Base_somente_disp!$A:$J,9,FALSE),0)</f>
        <v>0</v>
      </c>
      <c r="G3505">
        <f>IFERROR(VLOOKUP(A3505,[1]Monitoramento_Base_somente_disp!$A:$J,10,FALSE),0)</f>
        <v>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Não</v>
      </c>
      <c r="Y3505" t="str">
        <f t="shared" si="330"/>
        <v>Não</v>
      </c>
    </row>
    <row r="3506" spans="1:25" x14ac:dyDescent="0.25">
      <c r="A3506" s="5">
        <v>522140</v>
      </c>
      <c r="B3506">
        <f>IFERROR(VLOOKUP(A3506,[1]Monitoramento_Base_somente_disp!$A:$J,5,FALSE),0)</f>
        <v>670505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343339</v>
      </c>
      <c r="E3506">
        <f>IFERROR(VLOOKUP(A3506,[1]Monitoramento_Base_somente_disp!$A:$J,8,FALSE),0)</f>
        <v>51045106</v>
      </c>
      <c r="F3506">
        <f>IFERROR(VLOOKUP(A3506,[1]Monitoramento_Base_somente_disp!$A:$J,9,FALSE),0)</f>
        <v>0</v>
      </c>
      <c r="G3506">
        <f>IFERROR(VLOOKUP(A3506,[1]Monitoramento_Base_somente_disp!$A:$J,10,FALSE),0)</f>
        <v>0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Não</v>
      </c>
      <c r="Y3506" t="str">
        <f t="shared" si="330"/>
        <v>Não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3465</v>
      </c>
      <c r="F3507">
        <f>IFERROR(VLOOKUP(A3507,[1]Monitoramento_Base_somente_disp!$A:$J,9,FALSE),0)</f>
        <v>0</v>
      </c>
      <c r="G3507">
        <f>IFERROR(VLOOKUP(A3507,[1]Monitoramento_Base_somente_disp!$A:$J,10,FALSE),0)</f>
        <v>0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Não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24544</v>
      </c>
      <c r="E3508">
        <f>IFERROR(VLOOKUP(A3508,[1]Monitoramento_Base_somente_disp!$A:$J,8,FALSE),0)</f>
        <v>8048726</v>
      </c>
      <c r="F3508">
        <f>IFERROR(VLOOKUP(A3508,[1]Monitoramento_Base_somente_disp!$A:$J,9,FALSE),0)</f>
        <v>0</v>
      </c>
      <c r="G3508">
        <f>IFERROR(VLOOKUP(A3508,[1]Monitoramento_Base_somente_disp!$A:$J,10,FALSE),0)</f>
        <v>0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Não</v>
      </c>
      <c r="Y3508" t="str">
        <f t="shared" si="330"/>
        <v>Não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28312</v>
      </c>
      <c r="E3510">
        <f>IFERROR(VLOOKUP(A3510,[1]Monitoramento_Base_somente_disp!$A:$J,8,FALSE),0)</f>
        <v>10492145</v>
      </c>
      <c r="F3510">
        <f>IFERROR(VLOOKUP(A3510,[1]Monitoramento_Base_somente_disp!$A:$J,9,FALSE),0)</f>
        <v>0</v>
      </c>
      <c r="G3510">
        <f>IFERROR(VLOOKUP(A3510,[1]Monitoramento_Base_somente_disp!$A:$J,10,FALSE),0)</f>
        <v>0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Não</v>
      </c>
      <c r="Y3510" t="str">
        <f t="shared" si="330"/>
        <v>Não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1000</v>
      </c>
      <c r="E3512">
        <f>IFERROR(VLOOKUP(A3512,[1]Monitoramento_Base_somente_disp!$A:$J,8,FALSE),0)</f>
        <v>1091975</v>
      </c>
      <c r="F3512">
        <f>IFERROR(VLOOKUP(A3512,[1]Monitoramento_Base_somente_disp!$A:$J,9,FALSE),0)</f>
        <v>0</v>
      </c>
      <c r="G3512">
        <f>IFERROR(VLOOKUP(A3512,[1]Monitoramento_Base_somente_disp!$A:$J,10,FALSE),0)</f>
        <v>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Não</v>
      </c>
      <c r="Y3512" t="str">
        <f t="shared" si="330"/>
        <v>Não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5025</v>
      </c>
      <c r="F3513">
        <f>IFERROR(VLOOKUP(A3513,[1]Monitoramento_Base_somente_disp!$A:$J,9,FALSE),0)</f>
        <v>0</v>
      </c>
      <c r="G3513">
        <f>IFERROR(VLOOKUP(A3513,[1]Monitoramento_Base_somente_disp!$A:$J,10,FALSE),0)</f>
        <v>0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Não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7923</v>
      </c>
      <c r="E3514">
        <f>IFERROR(VLOOKUP(A3514,[1]Monitoramento_Base_somente_disp!$A:$J,8,FALSE),0)</f>
        <v>75164181</v>
      </c>
      <c r="F3514">
        <f>IFERROR(VLOOKUP(A3514,[1]Monitoramento_Base_somente_disp!$A:$J,9,FALSE),0)</f>
        <v>0</v>
      </c>
      <c r="G3514">
        <f>IFERROR(VLOOKUP(A3514,[1]Monitoramento_Base_somente_disp!$A:$J,10,FALSE),0)</f>
        <v>0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Não</v>
      </c>
      <c r="Y3514" t="str">
        <f t="shared" si="336"/>
        <v>Não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54431</v>
      </c>
      <c r="E3515">
        <f>IFERROR(VLOOKUP(A3515,[1]Monitoramento_Base_somente_disp!$A:$J,8,FALSE),0)</f>
        <v>21474479</v>
      </c>
      <c r="F3515">
        <f>IFERROR(VLOOKUP(A3515,[1]Monitoramento_Base_somente_disp!$A:$J,9,FALSE),0)</f>
        <v>0</v>
      </c>
      <c r="G3515">
        <f>IFERROR(VLOOKUP(A3515,[1]Monitoramento_Base_somente_disp!$A:$J,10,FALSE),0)</f>
        <v>0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Não</v>
      </c>
      <c r="Y3515" t="str">
        <f t="shared" si="336"/>
        <v>Não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27286</v>
      </c>
      <c r="E3516">
        <f>IFERROR(VLOOKUP(A3516,[1]Monitoramento_Base_somente_disp!$A:$J,8,FALSE),0)</f>
        <v>18092809</v>
      </c>
      <c r="F3516">
        <f>IFERROR(VLOOKUP(A3516,[1]Monitoramento_Base_somente_disp!$A:$J,9,FALSE),0)</f>
        <v>0</v>
      </c>
      <c r="G3516">
        <f>IFERROR(VLOOKUP(A3516,[1]Monitoramento_Base_somente_disp!$A:$J,10,FALSE),0)</f>
        <v>0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Não</v>
      </c>
      <c r="Y3516" t="str">
        <f t="shared" si="336"/>
        <v>Não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1404555</v>
      </c>
      <c r="F3517">
        <f>IFERROR(VLOOKUP(A3517,[1]Monitoramento_Base_somente_disp!$A:$J,9,FALSE),0)</f>
        <v>0</v>
      </c>
      <c r="G3517">
        <f>IFERROR(VLOOKUP(A3517,[1]Monitoramento_Base_somente_disp!$A:$J,10,FALSE),0)</f>
        <v>0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Não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12151</v>
      </c>
      <c r="E3518">
        <f>IFERROR(VLOOKUP(A3518,[1]Monitoramento_Base_somente_disp!$A:$J,8,FALSE),0)</f>
        <v>7121364</v>
      </c>
      <c r="F3518">
        <f>IFERROR(VLOOKUP(A3518,[1]Monitoramento_Base_somente_disp!$A:$J,9,FALSE),0)</f>
        <v>0</v>
      </c>
      <c r="G3518">
        <f>IFERROR(VLOOKUP(A3518,[1]Monitoramento_Base_somente_disp!$A:$J,10,FALSE),0)</f>
        <v>0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Não</v>
      </c>
      <c r="Y3518" t="str">
        <f t="shared" si="336"/>
        <v>Não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11375</v>
      </c>
      <c r="E3519">
        <f>IFERROR(VLOOKUP(A3519,[1]Monitoramento_Base_somente_disp!$A:$J,8,FALSE),0)</f>
        <v>21840815</v>
      </c>
      <c r="F3519">
        <f>IFERROR(VLOOKUP(A3519,[1]Monitoramento_Base_somente_disp!$A:$J,9,FALSE),0)</f>
        <v>0</v>
      </c>
      <c r="G3519">
        <f>IFERROR(VLOOKUP(A3519,[1]Monitoramento_Base_somente_disp!$A:$J,10,FALSE),0)</f>
        <v>0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Não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2729100</v>
      </c>
      <c r="F3520">
        <f>IFERROR(VLOOKUP(A3520,[1]Monitoramento_Base_somente_disp!$A:$J,9,FALSE),0)</f>
        <v>0</v>
      </c>
      <c r="G3520">
        <f>IFERROR(VLOOKUP(A3520,[1]Monitoramento_Base_somente_disp!$A:$J,10,FALSE),0)</f>
        <v>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Não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1903</v>
      </c>
      <c r="E3521">
        <f>IFERROR(VLOOKUP(A3521,[1]Monitoramento_Base_somente_disp!$A:$J,8,FALSE),0)</f>
        <v>5520205</v>
      </c>
      <c r="F3521">
        <f>IFERROR(VLOOKUP(A3521,[1]Monitoramento_Base_somente_disp!$A:$J,9,FALSE),0)</f>
        <v>0</v>
      </c>
      <c r="G3521">
        <f>IFERROR(VLOOKUP(A3521,[1]Monitoramento_Base_somente_disp!$A:$J,10,FALSE),0)</f>
        <v>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Não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21965</v>
      </c>
      <c r="E3522">
        <f>IFERROR(VLOOKUP(A3522,[1]Monitoramento_Base_somente_disp!$A:$J,8,FALSE),0)</f>
        <v>36237146</v>
      </c>
      <c r="F3522">
        <f>IFERROR(VLOOKUP(A3522,[1]Monitoramento_Base_somente_disp!$A:$J,9,FALSE),0)</f>
        <v>0</v>
      </c>
      <c r="G3522">
        <f>IFERROR(VLOOKUP(A3522,[1]Monitoramento_Base_somente_disp!$A:$J,10,FALSE),0)</f>
        <v>0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Não</v>
      </c>
      <c r="Y3522" t="str">
        <f t="shared" si="336"/>
        <v>Não</v>
      </c>
    </row>
    <row r="3523" spans="1:25" x14ac:dyDescent="0.25">
      <c r="A3523" s="11">
        <v>270520</v>
      </c>
      <c r="B3523">
        <f>IFERROR(VLOOKUP(A3523,[1]Monitoramento_Base_somente_disp!$A:$J,5,FALSE),0)</f>
        <v>40855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15447</v>
      </c>
      <c r="E3523">
        <f>IFERROR(VLOOKUP(A3523,[1]Monitoramento_Base_somente_disp!$A:$J,8,FALSE),0)</f>
        <v>9784846</v>
      </c>
      <c r="F3523">
        <f>IFERROR(VLOOKUP(A3523,[1]Monitoramento_Base_somente_disp!$A:$J,9,FALSE),0)</f>
        <v>0</v>
      </c>
      <c r="G3523">
        <f>IFERROR(VLOOKUP(A3523,[1]Monitoramento_Base_somente_disp!$A:$J,10,FALSE),0)</f>
        <v>0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Não</v>
      </c>
      <c r="Y3523" t="str">
        <f t="shared" si="336"/>
        <v>Não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78857</v>
      </c>
      <c r="E3524">
        <f>IFERROR(VLOOKUP(A3524,[1]Monitoramento_Base_somente_disp!$A:$J,8,FALSE),0)</f>
        <v>9920943</v>
      </c>
      <c r="F3524">
        <f>IFERROR(VLOOKUP(A3524,[1]Monitoramento_Base_somente_disp!$A:$J,9,FALSE),0)</f>
        <v>0</v>
      </c>
      <c r="G3524">
        <f>IFERROR(VLOOKUP(A3524,[1]Monitoramento_Base_somente_disp!$A:$J,10,FALSE),0)</f>
        <v>0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Não</v>
      </c>
      <c r="Y3524" t="str">
        <f t="shared" si="336"/>
        <v>Não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14681</v>
      </c>
      <c r="E3525">
        <f>IFERROR(VLOOKUP(A3525,[1]Monitoramento_Base_somente_disp!$A:$J,8,FALSE),0)</f>
        <v>9518217</v>
      </c>
      <c r="F3525">
        <f>IFERROR(VLOOKUP(A3525,[1]Monitoramento_Base_somente_disp!$A:$J,9,FALSE),0)</f>
        <v>0</v>
      </c>
      <c r="G3525">
        <f>IFERROR(VLOOKUP(A3525,[1]Monitoramento_Base_somente_disp!$A:$J,10,FALSE),0)</f>
        <v>0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Não</v>
      </c>
      <c r="Y3525" t="str">
        <f t="shared" si="336"/>
        <v>Não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45796</v>
      </c>
      <c r="E3526">
        <f>IFERROR(VLOOKUP(A3526,[1]Monitoramento_Base_somente_disp!$A:$J,8,FALSE),0)</f>
        <v>21188299</v>
      </c>
      <c r="F3526">
        <f>IFERROR(VLOOKUP(A3526,[1]Monitoramento_Base_somente_disp!$A:$J,9,FALSE),0)</f>
        <v>0</v>
      </c>
      <c r="G3526">
        <f>IFERROR(VLOOKUP(A3526,[1]Monitoramento_Base_somente_disp!$A:$J,10,FALSE),0)</f>
        <v>0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Não</v>
      </c>
      <c r="Y3526" t="str">
        <f t="shared" si="336"/>
        <v>Não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51400</v>
      </c>
      <c r="E3527">
        <f>IFERROR(VLOOKUP(A3527,[1]Monitoramento_Base_somente_disp!$A:$J,8,FALSE),0)</f>
        <v>19912203</v>
      </c>
      <c r="F3527">
        <f>IFERROR(VLOOKUP(A3527,[1]Monitoramento_Base_somente_disp!$A:$J,9,FALSE),0)</f>
        <v>0</v>
      </c>
      <c r="G3527">
        <f>IFERROR(VLOOKUP(A3527,[1]Monitoramento_Base_somente_disp!$A:$J,10,FALSE),0)</f>
        <v>0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Não</v>
      </c>
      <c r="Y3527" t="str">
        <f t="shared" si="336"/>
        <v>Não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4847295</v>
      </c>
      <c r="F3528">
        <f>IFERROR(VLOOKUP(A3528,[1]Monitoramento_Base_somente_disp!$A:$J,9,FALSE),0)</f>
        <v>0</v>
      </c>
      <c r="G3528">
        <f>IFERROR(VLOOKUP(A3528,[1]Monitoramento_Base_somente_disp!$A:$J,10,FALSE),0)</f>
        <v>0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Não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3618</v>
      </c>
      <c r="E3529">
        <f>IFERROR(VLOOKUP(A3529,[1]Monitoramento_Base_somente_disp!$A:$J,8,FALSE),0)</f>
        <v>12152382</v>
      </c>
      <c r="F3529">
        <f>IFERROR(VLOOKUP(A3529,[1]Monitoramento_Base_somente_disp!$A:$J,9,FALSE),0)</f>
        <v>0</v>
      </c>
      <c r="G3529">
        <f>IFERROR(VLOOKUP(A3529,[1]Monitoramento_Base_somente_disp!$A:$J,10,FALSE),0)</f>
        <v>0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Não</v>
      </c>
      <c r="Y3529" t="str">
        <f t="shared" si="336"/>
        <v>Não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243800</v>
      </c>
      <c r="E3530">
        <f>IFERROR(VLOOKUP(A3530,[1]Monitoramento_Base_somente_disp!$A:$J,8,FALSE),0)</f>
        <v>86188844</v>
      </c>
      <c r="F3530">
        <f>IFERROR(VLOOKUP(A3530,[1]Monitoramento_Base_somente_disp!$A:$J,9,FALSE),0)</f>
        <v>0</v>
      </c>
      <c r="G3530">
        <f>IFERROR(VLOOKUP(A3530,[1]Monitoramento_Base_somente_disp!$A:$J,10,FALSE),0)</f>
        <v>0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Não</v>
      </c>
      <c r="Y3530" t="str">
        <f t="shared" si="336"/>
        <v>Não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3774</v>
      </c>
      <c r="E3531">
        <f>IFERROR(VLOOKUP(A3531,[1]Monitoramento_Base_somente_disp!$A:$J,8,FALSE),0)</f>
        <v>4946638</v>
      </c>
      <c r="F3531">
        <f>IFERROR(VLOOKUP(A3531,[1]Monitoramento_Base_somente_disp!$A:$J,9,FALSE),0)</f>
        <v>0</v>
      </c>
      <c r="G3531">
        <f>IFERROR(VLOOKUP(A3531,[1]Monitoramento_Base_somente_disp!$A:$J,10,FALSE),0)</f>
        <v>0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Não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44984</v>
      </c>
      <c r="E3538">
        <f>IFERROR(VLOOKUP(A3538,[1]Monitoramento_Base_somente_disp!$A:$J,8,FALSE),0)</f>
        <v>5565718</v>
      </c>
      <c r="F3538">
        <f>IFERROR(VLOOKUP(A3538,[1]Monitoramento_Base_somente_disp!$A:$J,9,FALSE),0)</f>
        <v>0</v>
      </c>
      <c r="G3538">
        <f>IFERROR(VLOOKUP(A3538,[1]Monitoramento_Base_somente_disp!$A:$J,10,FALSE),0)</f>
        <v>0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Não</v>
      </c>
      <c r="Y3538" t="str">
        <f t="shared" si="336"/>
        <v>Não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814665</v>
      </c>
      <c r="F3541">
        <f>IFERROR(VLOOKUP(A3541,[1]Monitoramento_Base_somente_disp!$A:$J,9,FALSE),0)</f>
        <v>0</v>
      </c>
      <c r="G3541">
        <f>IFERROR(VLOOKUP(A3541,[1]Monitoramento_Base_somente_disp!$A:$J,10,FALSE),0)</f>
        <v>0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Não</v>
      </c>
      <c r="Y3541" t="str">
        <f t="shared" si="336"/>
        <v>Não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19001025</v>
      </c>
      <c r="F3542">
        <f>IFERROR(VLOOKUP(A3542,[1]Monitoramento_Base_somente_disp!$A:$J,9,FALSE),0)</f>
        <v>0</v>
      </c>
      <c r="G3542">
        <f>IFERROR(VLOOKUP(A3542,[1]Monitoramento_Base_somente_disp!$A:$J,10,FALSE),0)</f>
        <v>0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Não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3167</v>
      </c>
      <c r="E3543">
        <f>IFERROR(VLOOKUP(A3543,[1]Monitoramento_Base_somente_disp!$A:$J,8,FALSE),0)</f>
        <v>5424522</v>
      </c>
      <c r="F3543">
        <f>IFERROR(VLOOKUP(A3543,[1]Monitoramento_Base_somente_disp!$A:$J,9,FALSE),0)</f>
        <v>0</v>
      </c>
      <c r="G3543">
        <f>IFERROR(VLOOKUP(A3543,[1]Monitoramento_Base_somente_disp!$A:$J,10,FALSE),0)</f>
        <v>0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Não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10601290</v>
      </c>
      <c r="F3544">
        <f>IFERROR(VLOOKUP(A3544,[1]Monitoramento_Base_somente_disp!$A:$J,9,FALSE),0)</f>
        <v>0</v>
      </c>
      <c r="G3544">
        <f>IFERROR(VLOOKUP(A3544,[1]Monitoramento_Base_somente_disp!$A:$J,10,FALSE),0)</f>
        <v>0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Não</v>
      </c>
      <c r="Y3544" t="str">
        <f t="shared" si="336"/>
        <v>Não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>
        <f>IFERROR(VLOOKUP(A3545,[3]Sheet1!$A:$G,2,FALSE),0)</f>
        <v>33640</v>
      </c>
      <c r="O3545">
        <f>IFERROR(VLOOKUP(A3545,[3]Sheet1!$A:$G,3,FALSE),0)</f>
        <v>469940</v>
      </c>
      <c r="P3545">
        <f>IFERROR(VLOOKUP(A3545,[3]Sheet1!$A:$G,4,FALSE),0)</f>
        <v>0</v>
      </c>
      <c r="Q3545">
        <f>IFERROR(VLOOKUP(A3545,[3]Sheet1!$A:$G,5,FALSE),0)</f>
        <v>0</v>
      </c>
      <c r="R3545">
        <f>IFERROR(VLOOKUP(A3545,[3]Sheet1!$A:$G,6,FALSE),0)</f>
        <v>0</v>
      </c>
      <c r="S3545">
        <f>IFERROR(VLOOKUP(A3545,[3]Sheet1!$A:$G,7,FALSE),0)</f>
        <v>0</v>
      </c>
      <c r="T3545" t="str">
        <f t="shared" si="331"/>
        <v>Sim</v>
      </c>
      <c r="U3545" t="str">
        <f t="shared" si="332"/>
        <v>Sim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6963990</v>
      </c>
      <c r="F3546">
        <f>IFERROR(VLOOKUP(A3546,[1]Monitoramento_Base_somente_disp!$A:$J,9,FALSE),0)</f>
        <v>0</v>
      </c>
      <c r="G3546">
        <f>IFERROR(VLOOKUP(A3546,[1]Monitoramento_Base_somente_disp!$A:$J,10,FALSE),0)</f>
        <v>0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Não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360</v>
      </c>
      <c r="E3547">
        <f>IFERROR(VLOOKUP(A3547,[1]Monitoramento_Base_somente_disp!$A:$J,8,FALSE),0)</f>
        <v>3424050</v>
      </c>
      <c r="F3547">
        <f>IFERROR(VLOOKUP(A3547,[1]Monitoramento_Base_somente_disp!$A:$J,9,FALSE),0)</f>
        <v>0</v>
      </c>
      <c r="G3547">
        <f>IFERROR(VLOOKUP(A3547,[1]Monitoramento_Base_somente_disp!$A:$J,10,FALSE),0)</f>
        <v>0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Sim</v>
      </c>
      <c r="W3547" t="str">
        <f t="shared" si="334"/>
        <v>Sim</v>
      </c>
      <c r="X3547" t="str">
        <f t="shared" si="335"/>
        <v>Não</v>
      </c>
      <c r="Y3547" t="str">
        <f t="shared" si="336"/>
        <v>Não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4320</v>
      </c>
      <c r="F3548">
        <f>IFERROR(VLOOKUP(A3548,[1]Monitoramento_Base_somente_disp!$A:$J,9,FALSE),0)</f>
        <v>0</v>
      </c>
      <c r="G3548">
        <f>IFERROR(VLOOKUP(A3548,[1]Monitoramento_Base_somente_disp!$A:$J,10,FALSE),0)</f>
        <v>0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Não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2349585</v>
      </c>
      <c r="F3550">
        <f>IFERROR(VLOOKUP(A3550,[1]Monitoramento_Base_somente_disp!$A:$J,9,FALSE),0)</f>
        <v>0</v>
      </c>
      <c r="G3550">
        <f>IFERROR(VLOOKUP(A3550,[1]Monitoramento_Base_somente_disp!$A:$J,10,FALSE),0)</f>
        <v>0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Não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17985135</v>
      </c>
      <c r="F3551">
        <f>IFERROR(VLOOKUP(A3551,[1]Monitoramento_Base_somente_disp!$A:$J,9,FALSE),0)</f>
        <v>0</v>
      </c>
      <c r="G3551">
        <f>IFERROR(VLOOKUP(A3551,[1]Monitoramento_Base_somente_disp!$A:$J,10,FALSE),0)</f>
        <v>0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Não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6355500</v>
      </c>
      <c r="F3552">
        <f>IFERROR(VLOOKUP(A3552,[1]Monitoramento_Base_somente_disp!$A:$J,9,FALSE),0)</f>
        <v>0</v>
      </c>
      <c r="G3552">
        <f>IFERROR(VLOOKUP(A3552,[1]Monitoramento_Base_somente_disp!$A:$J,10,FALSE),0)</f>
        <v>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>
        <f>IFERROR(VLOOKUP(A3552,[3]Sheet1!$A:$G,2,FALSE),0)</f>
        <v>0</v>
      </c>
      <c r="O3552">
        <f>IFERROR(VLOOKUP(A3552,[3]Sheet1!$A:$G,3,FALSE),0)</f>
        <v>0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Não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25091700</v>
      </c>
      <c r="F3556">
        <f>IFERROR(VLOOKUP(A3556,[1]Monitoramento_Base_somente_disp!$A:$J,9,FALSE),0)</f>
        <v>0</v>
      </c>
      <c r="G3556">
        <f>IFERROR(VLOOKUP(A3556,[1]Monitoramento_Base_somente_disp!$A:$J,10,FALSE),0)</f>
        <v>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Não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2725245</v>
      </c>
      <c r="F3557">
        <f>IFERROR(VLOOKUP(A3557,[1]Monitoramento_Base_somente_disp!$A:$J,9,FALSE),0)</f>
        <v>0</v>
      </c>
      <c r="G3557">
        <f>IFERROR(VLOOKUP(A3557,[1]Monitoramento_Base_somente_disp!$A:$J,10,FALSE),0)</f>
        <v>0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Não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4025745</v>
      </c>
      <c r="F3558">
        <f>IFERROR(VLOOKUP(A3558,[1]Monitoramento_Base_somente_disp!$A:$J,9,FALSE),0)</f>
        <v>0</v>
      </c>
      <c r="G3558">
        <f>IFERROR(VLOOKUP(A3558,[1]Monitoramento_Base_somente_disp!$A:$J,10,FALSE),0)</f>
        <v>0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Não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25462</v>
      </c>
      <c r="E3562">
        <f>IFERROR(VLOOKUP(A3562,[1]Monitoramento_Base_somente_disp!$A:$J,8,FALSE),0)</f>
        <v>23206641</v>
      </c>
      <c r="F3562">
        <f>IFERROR(VLOOKUP(A3562,[1]Monitoramento_Base_somente_disp!$A:$J,9,FALSE),0)</f>
        <v>0</v>
      </c>
      <c r="G3562">
        <f>IFERROR(VLOOKUP(A3562,[1]Monitoramento_Base_somente_disp!$A:$J,10,FALSE),0)</f>
        <v>0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Não</v>
      </c>
      <c r="Y3562" t="str">
        <f t="shared" si="336"/>
        <v>Não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7003320</v>
      </c>
      <c r="F3563">
        <f>IFERROR(VLOOKUP(A3563,[1]Monitoramento_Base_somente_disp!$A:$J,9,FALSE),0)</f>
        <v>0</v>
      </c>
      <c r="G3563">
        <f>IFERROR(VLOOKUP(A3563,[1]Monitoramento_Base_somente_disp!$A:$J,10,FALSE),0)</f>
        <v>0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Não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1597</v>
      </c>
      <c r="E3564">
        <f>IFERROR(VLOOKUP(A3564,[1]Monitoramento_Base_somente_disp!$A:$J,8,FALSE),0)</f>
        <v>31268484</v>
      </c>
      <c r="F3564">
        <f>IFERROR(VLOOKUP(A3564,[1]Monitoramento_Base_somente_disp!$A:$J,9,FALSE),0)</f>
        <v>0</v>
      </c>
      <c r="G3564">
        <f>IFERROR(VLOOKUP(A3564,[1]Monitoramento_Base_somente_disp!$A:$J,10,FALSE),0)</f>
        <v>0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Sim</v>
      </c>
      <c r="W3564" t="str">
        <f t="shared" si="334"/>
        <v>Sim</v>
      </c>
      <c r="X3564" t="str">
        <f t="shared" si="335"/>
        <v>Não</v>
      </c>
      <c r="Y3564" t="str">
        <f t="shared" si="336"/>
        <v>Não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9843570</v>
      </c>
      <c r="F3565">
        <f>IFERROR(VLOOKUP(A3565,[1]Monitoramento_Base_somente_disp!$A:$J,9,FALSE),0)</f>
        <v>0</v>
      </c>
      <c r="G3565">
        <f>IFERROR(VLOOKUP(A3565,[1]Monitoramento_Base_somente_disp!$A:$J,10,FALSE),0)</f>
        <v>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Não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764145</v>
      </c>
      <c r="F3567">
        <f>IFERROR(VLOOKUP(A3567,[1]Monitoramento_Base_somente_disp!$A:$J,9,FALSE),0)</f>
        <v>0</v>
      </c>
      <c r="G3567">
        <f>IFERROR(VLOOKUP(A3567,[1]Monitoramento_Base_somente_disp!$A:$J,10,FALSE),0)</f>
        <v>0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Não</v>
      </c>
    </row>
    <row r="3568" spans="1:25" x14ac:dyDescent="0.25">
      <c r="A3568" s="11">
        <v>292990</v>
      </c>
      <c r="B3568">
        <f>IFERROR(VLOOKUP(A3568,[1]Monitoramento_Base_somente_disp!$A:$J,5,FALSE),0)</f>
        <v>394470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202995</v>
      </c>
      <c r="E3568">
        <f>IFERROR(VLOOKUP(A3568,[1]Monitoramento_Base_somente_disp!$A:$J,8,FALSE),0)</f>
        <v>20314212</v>
      </c>
      <c r="F3568">
        <f>IFERROR(VLOOKUP(A3568,[1]Monitoramento_Base_somente_disp!$A:$J,9,FALSE),0)</f>
        <v>0</v>
      </c>
      <c r="G3568">
        <f>IFERROR(VLOOKUP(A3568,[1]Monitoramento_Base_somente_disp!$A:$J,10,FALSE),0)</f>
        <v>0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Não</v>
      </c>
      <c r="Y3568" t="str">
        <f t="shared" si="336"/>
        <v>Não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59238</v>
      </c>
      <c r="E3570">
        <f>IFERROR(VLOOKUP(A3570,[1]Monitoramento_Base_somente_disp!$A:$J,8,FALSE),0)</f>
        <v>37940712</v>
      </c>
      <c r="F3570">
        <f>IFERROR(VLOOKUP(A3570,[1]Monitoramento_Base_somente_disp!$A:$J,9,FALSE),0)</f>
        <v>0</v>
      </c>
      <c r="G3570">
        <f>IFERROR(VLOOKUP(A3570,[1]Monitoramento_Base_somente_disp!$A:$J,10,FALSE),0)</f>
        <v>0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Não</v>
      </c>
      <c r="Y3570" t="str">
        <f t="shared" si="336"/>
        <v>Não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137061285</v>
      </c>
      <c r="F3571">
        <f>IFERROR(VLOOKUP(A3571,[1]Monitoramento_Base_somente_disp!$A:$J,9,FALSE),0)</f>
        <v>0</v>
      </c>
      <c r="G3571">
        <f>IFERROR(VLOOKUP(A3571,[1]Monitoramento_Base_somente_disp!$A:$J,10,FALSE),0)</f>
        <v>0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Não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4379</v>
      </c>
      <c r="E3572">
        <f>IFERROR(VLOOKUP(A3572,[1]Monitoramento_Base_somente_disp!$A:$J,8,FALSE),0)</f>
        <v>6182748</v>
      </c>
      <c r="F3572">
        <f>IFERROR(VLOOKUP(A3572,[1]Monitoramento_Base_somente_disp!$A:$J,9,FALSE),0)</f>
        <v>0</v>
      </c>
      <c r="G3572">
        <f>IFERROR(VLOOKUP(A3572,[1]Monitoramento_Base_somente_disp!$A:$J,10,FALSE),0)</f>
        <v>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Não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>
        <f>IFERROR(VLOOKUP(A3573,[3]Sheet1!$A:$G,2,FALSE),0)</f>
        <v>63321</v>
      </c>
      <c r="O3573">
        <f>IFERROR(VLOOKUP(A3573,[3]Sheet1!$A:$G,3,FALSE),0)</f>
        <v>675741</v>
      </c>
      <c r="P3573">
        <f>IFERROR(VLOOKUP(A3573,[3]Sheet1!$A:$G,4,FALSE),0)</f>
        <v>0</v>
      </c>
      <c r="Q3573">
        <f>IFERROR(VLOOKUP(A3573,[3]Sheet1!$A:$G,5,FALSE),0)</f>
        <v>0</v>
      </c>
      <c r="R3573">
        <f>IFERROR(VLOOKUP(A3573,[3]Sheet1!$A:$G,6,FALSE),0)</f>
        <v>0</v>
      </c>
      <c r="S3573">
        <f>IFERROR(VLOOKUP(A3573,[3]Sheet1!$A:$G,7,FALSE),0)</f>
        <v>0</v>
      </c>
      <c r="T3573" t="str">
        <f t="shared" si="331"/>
        <v>Sim</v>
      </c>
      <c r="U3573" t="str">
        <f t="shared" si="332"/>
        <v>Sim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1212945</v>
      </c>
      <c r="F3574">
        <f>IFERROR(VLOOKUP(A3574,[1]Monitoramento_Base_somente_disp!$A:$J,9,FALSE),0)</f>
        <v>0</v>
      </c>
      <c r="G3574">
        <f>IFERROR(VLOOKUP(A3574,[1]Monitoramento_Base_somente_disp!$A:$J,10,FALSE),0)</f>
        <v>0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Não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2206</v>
      </c>
      <c r="E3575">
        <f>IFERROR(VLOOKUP(A3575,[1]Monitoramento_Base_somente_disp!$A:$J,8,FALSE),0)</f>
        <v>3320569</v>
      </c>
      <c r="F3575">
        <f>IFERROR(VLOOKUP(A3575,[1]Monitoramento_Base_somente_disp!$A:$J,9,FALSE),0)</f>
        <v>0</v>
      </c>
      <c r="G3575">
        <f>IFERROR(VLOOKUP(A3575,[1]Monitoramento_Base_somente_disp!$A:$J,10,FALSE),0)</f>
        <v>0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Não</v>
      </c>
      <c r="Y3575" t="str">
        <f t="shared" si="336"/>
        <v>Não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115846</v>
      </c>
      <c r="E3576">
        <f>IFERROR(VLOOKUP(A3576,[1]Monitoramento_Base_somente_disp!$A:$J,8,FALSE),0)</f>
        <v>14239881</v>
      </c>
      <c r="F3576">
        <f>IFERROR(VLOOKUP(A3576,[1]Monitoramento_Base_somente_disp!$A:$J,9,FALSE),0)</f>
        <v>0</v>
      </c>
      <c r="G3576">
        <f>IFERROR(VLOOKUP(A3576,[1]Monitoramento_Base_somente_disp!$A:$J,10,FALSE),0)</f>
        <v>0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Não</v>
      </c>
      <c r="Y3576" t="str">
        <f t="shared" si="336"/>
        <v>Não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119151</v>
      </c>
      <c r="E3577">
        <f>IFERROR(VLOOKUP(A3577,[1]Monitoramento_Base_somente_disp!$A:$J,8,FALSE),0)</f>
        <v>30613091</v>
      </c>
      <c r="F3577">
        <f>IFERROR(VLOOKUP(A3577,[1]Monitoramento_Base_somente_disp!$A:$J,9,FALSE),0)</f>
        <v>0</v>
      </c>
      <c r="G3577">
        <f>IFERROR(VLOOKUP(A3577,[1]Monitoramento_Base_somente_disp!$A:$J,10,FALSE),0)</f>
        <v>0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Não</v>
      </c>
      <c r="Y3577" t="str">
        <f t="shared" ref="Y3577:Y3640" si="342">IF(G3577+M3577+S3577&gt;0,"Sim","Não")</f>
        <v>Não</v>
      </c>
    </row>
    <row r="3578" spans="1:25" x14ac:dyDescent="0.25">
      <c r="A3578" s="11">
        <v>231110</v>
      </c>
      <c r="B3578">
        <f>IFERROR(VLOOKUP(A3578,[1]Monitoramento_Base_somente_disp!$A:$J,5,FALSE),0)</f>
        <v>89985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39212</v>
      </c>
      <c r="E3578">
        <f>IFERROR(VLOOKUP(A3578,[1]Monitoramento_Base_somente_disp!$A:$J,8,FALSE),0)</f>
        <v>8218058</v>
      </c>
      <c r="F3578">
        <f>IFERROR(VLOOKUP(A3578,[1]Monitoramento_Base_somente_disp!$A:$J,9,FALSE),0)</f>
        <v>0</v>
      </c>
      <c r="G3578">
        <f>IFERROR(VLOOKUP(A3578,[1]Monitoramento_Base_somente_disp!$A:$J,10,FALSE),0)</f>
        <v>0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Não</v>
      </c>
      <c r="Y3578" t="str">
        <f t="shared" si="342"/>
        <v>Não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2370615</v>
      </c>
      <c r="F3579">
        <f>IFERROR(VLOOKUP(A3579,[1]Monitoramento_Base_somente_disp!$A:$J,9,FALSE),0)</f>
        <v>0</v>
      </c>
      <c r="G3579">
        <f>IFERROR(VLOOKUP(A3579,[1]Monitoramento_Base_somente_disp!$A:$J,10,FALSE),0)</f>
        <v>0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>
        <f>IFERROR(VLOOKUP(A3579,[3]Sheet1!$A:$G,2,FALSE),0)</f>
        <v>84106</v>
      </c>
      <c r="O3579">
        <f>IFERROR(VLOOKUP(A3579,[3]Sheet1!$A:$G,3,FALSE),0)</f>
        <v>0</v>
      </c>
      <c r="P3579">
        <f>IFERROR(VLOOKUP(A3579,[3]Sheet1!$A:$G,4,FALSE),0)</f>
        <v>0</v>
      </c>
      <c r="Q3579">
        <f>IFERROR(VLOOKUP(A3579,[3]Sheet1!$A:$G,5,FALSE),0)</f>
        <v>0</v>
      </c>
      <c r="R3579">
        <f>IFERROR(VLOOKUP(A3579,[3]Sheet1!$A:$G,6,FALSE),0)</f>
        <v>0</v>
      </c>
      <c r="S3579">
        <f>IFERROR(VLOOKUP(A3579,[3]Sheet1!$A:$G,7,FALSE),0)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Não</v>
      </c>
      <c r="W3579" t="str">
        <f t="shared" si="340"/>
        <v>Sim</v>
      </c>
      <c r="X3579" t="str">
        <f t="shared" si="341"/>
        <v>Não</v>
      </c>
      <c r="Y3579" t="str">
        <f t="shared" si="342"/>
        <v>Não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>
        <f>IFERROR(VLOOKUP(A3580,[3]Sheet1!$A:$G,2,FALSE),0)</f>
        <v>74428</v>
      </c>
      <c r="O3580">
        <f>IFERROR(VLOOKUP(A3580,[3]Sheet1!$A:$G,3,FALSE),0)</f>
        <v>320162</v>
      </c>
      <c r="P3580">
        <f>IFERROR(VLOOKUP(A3580,[3]Sheet1!$A:$G,4,FALSE),0)</f>
        <v>0</v>
      </c>
      <c r="Q3580">
        <f>IFERROR(VLOOKUP(A3580,[3]Sheet1!$A:$G,5,FALSE),0)</f>
        <v>0</v>
      </c>
      <c r="R3580">
        <f>IFERROR(VLOOKUP(A3580,[3]Sheet1!$A:$G,6,FALSE),0)</f>
        <v>0</v>
      </c>
      <c r="S3580">
        <f>IFERROR(VLOOKUP(A3580,[3]Sheet1!$A:$G,7,FALSE),0)</f>
        <v>0</v>
      </c>
      <c r="T3580" t="str">
        <f t="shared" si="337"/>
        <v>Sim</v>
      </c>
      <c r="U3580" t="str">
        <f t="shared" si="338"/>
        <v>Sim</v>
      </c>
      <c r="V3580" t="str">
        <f t="shared" si="339"/>
        <v>Não</v>
      </c>
      <c r="W3580" t="str">
        <f t="shared" si="340"/>
        <v>Não</v>
      </c>
      <c r="X3580" t="str">
        <f t="shared" si="341"/>
        <v>Não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2066835</v>
      </c>
      <c r="F3581">
        <f>IFERROR(VLOOKUP(A3581,[1]Monitoramento_Base_somente_disp!$A:$J,9,FALSE),0)</f>
        <v>0</v>
      </c>
      <c r="G3581">
        <f>IFERROR(VLOOKUP(A3581,[1]Monitoramento_Base_somente_disp!$A:$J,10,FALSE),0)</f>
        <v>0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Não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10717</v>
      </c>
      <c r="E3582">
        <f>IFERROR(VLOOKUP(A3582,[1]Monitoramento_Base_somente_disp!$A:$J,8,FALSE),0)</f>
        <v>2343072</v>
      </c>
      <c r="F3582">
        <f>IFERROR(VLOOKUP(A3582,[1]Monitoramento_Base_somente_disp!$A:$J,9,FALSE),0)</f>
        <v>0</v>
      </c>
      <c r="G3582">
        <f>IFERROR(VLOOKUP(A3582,[1]Monitoramento_Base_somente_disp!$A:$J,10,FALSE),0)</f>
        <v>0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Não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56536</v>
      </c>
      <c r="E3583">
        <f>IFERROR(VLOOKUP(A3583,[1]Monitoramento_Base_somente_disp!$A:$J,8,FALSE),0)</f>
        <v>10293915</v>
      </c>
      <c r="F3583">
        <f>IFERROR(VLOOKUP(A3583,[1]Monitoramento_Base_somente_disp!$A:$J,9,FALSE),0)</f>
        <v>0</v>
      </c>
      <c r="G3583">
        <f>IFERROR(VLOOKUP(A3583,[1]Monitoramento_Base_somente_disp!$A:$J,10,FALSE),0)</f>
        <v>0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Não</v>
      </c>
      <c r="Y3583" t="str">
        <f t="shared" si="342"/>
        <v>Não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12050</v>
      </c>
      <c r="E3585">
        <f>IFERROR(VLOOKUP(A3585,[1]Monitoramento_Base_somente_disp!$A:$J,8,FALSE),0)</f>
        <v>1696385</v>
      </c>
      <c r="F3585">
        <f>IFERROR(VLOOKUP(A3585,[1]Monitoramento_Base_somente_disp!$A:$J,9,FALSE),0)</f>
        <v>0</v>
      </c>
      <c r="G3585">
        <f>IFERROR(VLOOKUP(A3585,[1]Monitoramento_Base_somente_disp!$A:$J,10,FALSE),0)</f>
        <v>0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Não</v>
      </c>
      <c r="Y3585" t="str">
        <f t="shared" si="342"/>
        <v>Não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11072</v>
      </c>
      <c r="E3586">
        <f>IFERROR(VLOOKUP(A3586,[1]Monitoramento_Base_somente_disp!$A:$J,8,FALSE),0)</f>
        <v>1368775</v>
      </c>
      <c r="F3586">
        <f>IFERROR(VLOOKUP(A3586,[1]Monitoramento_Base_somente_disp!$A:$J,9,FALSE),0)</f>
        <v>0</v>
      </c>
      <c r="G3586">
        <f>IFERROR(VLOOKUP(A3586,[1]Monitoramento_Base_somente_disp!$A:$J,10,FALSE),0)</f>
        <v>0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Não</v>
      </c>
      <c r="Y3586" t="str">
        <f t="shared" si="342"/>
        <v>Não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2145</v>
      </c>
      <c r="E3589">
        <f>IFERROR(VLOOKUP(A3589,[1]Monitoramento_Base_somente_disp!$A:$J,8,FALSE),0)</f>
        <v>27474061</v>
      </c>
      <c r="F3589">
        <f>IFERROR(VLOOKUP(A3589,[1]Monitoramento_Base_somente_disp!$A:$J,9,FALSE),0)</f>
        <v>0</v>
      </c>
      <c r="G3589">
        <f>IFERROR(VLOOKUP(A3589,[1]Monitoramento_Base_somente_disp!$A:$J,10,FALSE),0)</f>
        <v>0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Não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11800890</v>
      </c>
      <c r="F3608">
        <f>IFERROR(VLOOKUP(A3608,[1]Monitoramento_Base_somente_disp!$A:$J,9,FALSE),0)</f>
        <v>0</v>
      </c>
      <c r="G3608">
        <f>IFERROR(VLOOKUP(A3608,[1]Monitoramento_Base_somente_disp!$A:$J,10,FALSE),0)</f>
        <v>0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Não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129600</v>
      </c>
      <c r="F3615">
        <f>IFERROR(VLOOKUP(A3615,[1]Monitoramento_Base_somente_disp!$A:$J,9,FALSE),0)</f>
        <v>0</v>
      </c>
      <c r="G3615">
        <f>IFERROR(VLOOKUP(A3615,[1]Monitoramento_Base_somente_disp!$A:$J,10,FALSE),0)</f>
        <v>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Não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324240</v>
      </c>
      <c r="F3620">
        <f>IFERROR(VLOOKUP(A3620,[1]Monitoramento_Base_somente_disp!$A:$J,9,FALSE),0)</f>
        <v>0</v>
      </c>
      <c r="G3620">
        <f>IFERROR(VLOOKUP(A3620,[1]Monitoramento_Base_somente_disp!$A:$J,10,FALSE),0)</f>
        <v>0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Não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1513140</v>
      </c>
      <c r="F3629">
        <f>IFERROR(VLOOKUP(A3629,[1]Monitoramento_Base_somente_disp!$A:$J,9,FALSE),0)</f>
        <v>0</v>
      </c>
      <c r="G3629">
        <f>IFERROR(VLOOKUP(A3629,[1]Monitoramento_Base_somente_disp!$A:$J,10,FALSE),0)</f>
        <v>0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Não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105615</v>
      </c>
      <c r="F3631">
        <f>IFERROR(VLOOKUP(A3631,[1]Monitoramento_Base_somente_disp!$A:$J,9,FALSE),0)</f>
        <v>0</v>
      </c>
      <c r="G3631">
        <f>IFERROR(VLOOKUP(A3631,[1]Monitoramento_Base_somente_disp!$A:$J,10,FALSE),0)</f>
        <v>0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Não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68620</v>
      </c>
      <c r="I3638">
        <f>IFERROR(VLOOKUP(A3638,[2]Sheet1!$A:$I,5,FALSE),0)</f>
        <v>921140</v>
      </c>
      <c r="J3638">
        <f>IFERROR(VLOOKUP(A3638,[2]Sheet1!$A:$I,6,FALSE),0)</f>
        <v>0</v>
      </c>
      <c r="K3638">
        <f>IFERROR(VLOOKUP(A3638,[2]Sheet1!$A:$I,7,FALSE),0)</f>
        <v>0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Não</v>
      </c>
      <c r="W3638" t="str">
        <f t="shared" si="340"/>
        <v>Não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24579</v>
      </c>
      <c r="I3639">
        <f>IFERROR(VLOOKUP(A3639,[2]Sheet1!$A:$I,5,FALSE),0)</f>
        <v>1205635</v>
      </c>
      <c r="J3639">
        <f>IFERROR(VLOOKUP(A3639,[2]Sheet1!$A:$I,6,FALSE),0)</f>
        <v>0</v>
      </c>
      <c r="K3639">
        <f>IFERROR(VLOOKUP(A3639,[2]Sheet1!$A:$I,7,FALSE),0)</f>
        <v>0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Não</v>
      </c>
      <c r="W3639" t="str">
        <f t="shared" si="340"/>
        <v>Não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14003</v>
      </c>
      <c r="I3640">
        <f>IFERROR(VLOOKUP(A3640,[2]Sheet1!$A:$I,5,FALSE),0)</f>
        <v>257376</v>
      </c>
      <c r="J3640">
        <f>IFERROR(VLOOKUP(A3640,[2]Sheet1!$A:$I,6,FALSE),0)</f>
        <v>0</v>
      </c>
      <c r="K3640">
        <f>IFERROR(VLOOKUP(A3640,[2]Sheet1!$A:$I,7,FALSE),0)</f>
        <v>0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Não</v>
      </c>
      <c r="W3640" t="str">
        <f t="shared" si="340"/>
        <v>Não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82956</v>
      </c>
      <c r="I3641">
        <f>IFERROR(VLOOKUP(A3641,[2]Sheet1!$A:$I,5,FALSE),0)</f>
        <v>310871</v>
      </c>
      <c r="J3641">
        <f>IFERROR(VLOOKUP(A3641,[2]Sheet1!$A:$I,6,FALSE),0)</f>
        <v>0</v>
      </c>
      <c r="K3641">
        <f>IFERROR(VLOOKUP(A3641,[2]Sheet1!$A:$I,7,FALSE),0)</f>
        <v>0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Não</v>
      </c>
      <c r="W3641" t="str">
        <f t="shared" ref="W3641:W3704" si="346">IF(E3641+K3641+Q3641&gt;0,"Sim","Não")</f>
        <v>Não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42348</v>
      </c>
      <c r="I3642">
        <f>IFERROR(VLOOKUP(A3642,[2]Sheet1!$A:$I,5,FALSE),0)</f>
        <v>394466</v>
      </c>
      <c r="J3642">
        <f>IFERROR(VLOOKUP(A3642,[2]Sheet1!$A:$I,6,FALSE),0)</f>
        <v>0</v>
      </c>
      <c r="K3642">
        <f>IFERROR(VLOOKUP(A3642,[2]Sheet1!$A:$I,7,FALSE),0)</f>
        <v>0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Não</v>
      </c>
      <c r="W3642" t="str">
        <f t="shared" si="346"/>
        <v>Não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18218</v>
      </c>
      <c r="I3643">
        <f>IFERROR(VLOOKUP(A3643,[2]Sheet1!$A:$I,5,FALSE),0)</f>
        <v>385843</v>
      </c>
      <c r="J3643">
        <f>IFERROR(VLOOKUP(A3643,[2]Sheet1!$A:$I,6,FALSE),0)</f>
        <v>0</v>
      </c>
      <c r="K3643">
        <f>IFERROR(VLOOKUP(A3643,[2]Sheet1!$A:$I,7,FALSE),0)</f>
        <v>0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Não</v>
      </c>
      <c r="W3643" t="str">
        <f t="shared" si="346"/>
        <v>Não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72583</v>
      </c>
      <c r="I3644">
        <f>IFERROR(VLOOKUP(A3644,[2]Sheet1!$A:$I,5,FALSE),0)</f>
        <v>676754</v>
      </c>
      <c r="J3644">
        <f>IFERROR(VLOOKUP(A3644,[2]Sheet1!$A:$I,6,FALSE),0)</f>
        <v>0</v>
      </c>
      <c r="K3644">
        <f>IFERROR(VLOOKUP(A3644,[2]Sheet1!$A:$I,7,FALSE),0)</f>
        <v>0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Não</v>
      </c>
      <c r="W3644" t="str">
        <f t="shared" si="346"/>
        <v>Não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55135</v>
      </c>
      <c r="I3645">
        <f>IFERROR(VLOOKUP(A3645,[2]Sheet1!$A:$I,5,FALSE),0)</f>
        <v>231537</v>
      </c>
      <c r="J3645">
        <f>IFERROR(VLOOKUP(A3645,[2]Sheet1!$A:$I,6,FALSE),0)</f>
        <v>0</v>
      </c>
      <c r="K3645">
        <f>IFERROR(VLOOKUP(A3645,[2]Sheet1!$A:$I,7,FALSE),0)</f>
        <v>0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Não</v>
      </c>
      <c r="W3645" t="str">
        <f t="shared" si="346"/>
        <v>Não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171922</v>
      </c>
      <c r="I3646">
        <f>IFERROR(VLOOKUP(A3646,[2]Sheet1!$A:$I,5,FALSE),0)</f>
        <v>1159938</v>
      </c>
      <c r="J3646">
        <f>IFERROR(VLOOKUP(A3646,[2]Sheet1!$A:$I,6,FALSE),0)</f>
        <v>0</v>
      </c>
      <c r="K3646">
        <f>IFERROR(VLOOKUP(A3646,[2]Sheet1!$A:$I,7,FALSE),0)</f>
        <v>0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Não</v>
      </c>
      <c r="W3646" t="str">
        <f t="shared" si="346"/>
        <v>Não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41882</v>
      </c>
      <c r="I3647">
        <f>IFERROR(VLOOKUP(A3647,[2]Sheet1!$A:$I,5,FALSE),0)</f>
        <v>662822</v>
      </c>
      <c r="J3647">
        <f>IFERROR(VLOOKUP(A3647,[2]Sheet1!$A:$I,6,FALSE),0)</f>
        <v>0</v>
      </c>
      <c r="K3647">
        <f>IFERROR(VLOOKUP(A3647,[2]Sheet1!$A:$I,7,FALSE),0)</f>
        <v>0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Não</v>
      </c>
      <c r="W3647" t="str">
        <f t="shared" si="346"/>
        <v>Não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23492</v>
      </c>
      <c r="I3648">
        <f>IFERROR(VLOOKUP(A3648,[2]Sheet1!$A:$I,5,FALSE),0)</f>
        <v>581754</v>
      </c>
      <c r="J3648">
        <f>IFERROR(VLOOKUP(A3648,[2]Sheet1!$A:$I,6,FALSE),0)</f>
        <v>0</v>
      </c>
      <c r="K3648">
        <f>IFERROR(VLOOKUP(A3648,[2]Sheet1!$A:$I,7,FALSE),0)</f>
        <v>0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Não</v>
      </c>
      <c r="W3648" t="str">
        <f t="shared" si="346"/>
        <v>Não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28381</v>
      </c>
      <c r="I3649">
        <f>IFERROR(VLOOKUP(A3649,[2]Sheet1!$A:$I,5,FALSE),0)</f>
        <v>849403</v>
      </c>
      <c r="J3649">
        <f>IFERROR(VLOOKUP(A3649,[2]Sheet1!$A:$I,6,FALSE),0)</f>
        <v>0</v>
      </c>
      <c r="K3649">
        <f>IFERROR(VLOOKUP(A3649,[2]Sheet1!$A:$I,7,FALSE),0)</f>
        <v>0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Não</v>
      </c>
      <c r="W3649" t="str">
        <f t="shared" si="346"/>
        <v>Não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46098</v>
      </c>
      <c r="I3650">
        <f>IFERROR(VLOOKUP(A3650,[2]Sheet1!$A:$I,5,FALSE),0)</f>
        <v>512033</v>
      </c>
      <c r="J3650">
        <f>IFERROR(VLOOKUP(A3650,[2]Sheet1!$A:$I,6,FALSE),0)</f>
        <v>0</v>
      </c>
      <c r="K3650">
        <f>IFERROR(VLOOKUP(A3650,[2]Sheet1!$A:$I,7,FALSE),0)</f>
        <v>0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Não</v>
      </c>
      <c r="W3650" t="str">
        <f t="shared" si="346"/>
        <v>Não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455974</v>
      </c>
      <c r="I3651">
        <f>IFERROR(VLOOKUP(A3651,[2]Sheet1!$A:$I,5,FALSE),0)</f>
        <v>13742441</v>
      </c>
      <c r="J3651">
        <f>IFERROR(VLOOKUP(A3651,[2]Sheet1!$A:$I,6,FALSE),0)</f>
        <v>0</v>
      </c>
      <c r="K3651">
        <f>IFERROR(VLOOKUP(A3651,[2]Sheet1!$A:$I,7,FALSE),0)</f>
        <v>0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Não</v>
      </c>
      <c r="W3651" t="str">
        <f t="shared" si="346"/>
        <v>Não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109115</v>
      </c>
      <c r="I3652">
        <f>IFERROR(VLOOKUP(A3652,[2]Sheet1!$A:$I,5,FALSE),0)</f>
        <v>619799</v>
      </c>
      <c r="J3652">
        <f>IFERROR(VLOOKUP(A3652,[2]Sheet1!$A:$I,6,FALSE),0)</f>
        <v>0</v>
      </c>
      <c r="K3652">
        <f>IFERROR(VLOOKUP(A3652,[2]Sheet1!$A:$I,7,FALSE),0)</f>
        <v>0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Não</v>
      </c>
      <c r="W3652" t="str">
        <f t="shared" si="346"/>
        <v>Não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63984</v>
      </c>
      <c r="I3653">
        <f>IFERROR(VLOOKUP(A3653,[2]Sheet1!$A:$I,5,FALSE),0)</f>
        <v>468999</v>
      </c>
      <c r="J3653">
        <f>IFERROR(VLOOKUP(A3653,[2]Sheet1!$A:$I,6,FALSE),0)</f>
        <v>0</v>
      </c>
      <c r="K3653">
        <f>IFERROR(VLOOKUP(A3653,[2]Sheet1!$A:$I,7,FALSE),0)</f>
        <v>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Não</v>
      </c>
      <c r="W3653" t="str">
        <f t="shared" si="346"/>
        <v>Não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84807</v>
      </c>
      <c r="I3654">
        <f>IFERROR(VLOOKUP(A3654,[2]Sheet1!$A:$I,5,FALSE),0)</f>
        <v>321310</v>
      </c>
      <c r="J3654">
        <f>IFERROR(VLOOKUP(A3654,[2]Sheet1!$A:$I,6,FALSE),0)</f>
        <v>0</v>
      </c>
      <c r="K3654">
        <f>IFERROR(VLOOKUP(A3654,[2]Sheet1!$A:$I,7,FALSE),0)</f>
        <v>0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Não</v>
      </c>
      <c r="W3654" t="str">
        <f t="shared" si="346"/>
        <v>Não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29017</v>
      </c>
      <c r="I3655">
        <f>IFERROR(VLOOKUP(A3655,[2]Sheet1!$A:$I,5,FALSE),0)</f>
        <v>193729</v>
      </c>
      <c r="J3655">
        <f>IFERROR(VLOOKUP(A3655,[2]Sheet1!$A:$I,6,FALSE),0)</f>
        <v>0</v>
      </c>
      <c r="K3655">
        <f>IFERROR(VLOOKUP(A3655,[2]Sheet1!$A:$I,7,FALSE),0)</f>
        <v>0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Não</v>
      </c>
      <c r="W3655" t="str">
        <f t="shared" si="346"/>
        <v>Não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1608</v>
      </c>
      <c r="I3656">
        <f>IFERROR(VLOOKUP(A3656,[2]Sheet1!$A:$I,5,FALSE),0)</f>
        <v>550925</v>
      </c>
      <c r="J3656">
        <f>IFERROR(VLOOKUP(A3656,[2]Sheet1!$A:$I,6,FALSE),0)</f>
        <v>0</v>
      </c>
      <c r="K3656">
        <f>IFERROR(VLOOKUP(A3656,[2]Sheet1!$A:$I,7,FALSE),0)</f>
        <v>0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Não</v>
      </c>
      <c r="W3656" t="str">
        <f t="shared" si="346"/>
        <v>Não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69209</v>
      </c>
      <c r="I3657">
        <f>IFERROR(VLOOKUP(A3657,[2]Sheet1!$A:$I,5,FALSE),0)</f>
        <v>6650968</v>
      </c>
      <c r="J3657">
        <f>IFERROR(VLOOKUP(A3657,[2]Sheet1!$A:$I,6,FALSE),0)</f>
        <v>0</v>
      </c>
      <c r="K3657">
        <f>IFERROR(VLOOKUP(A3657,[2]Sheet1!$A:$I,7,FALSE),0)</f>
        <v>0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Não</v>
      </c>
      <c r="W3657" t="str">
        <f t="shared" si="346"/>
        <v>Não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125003</v>
      </c>
      <c r="I3658">
        <f>IFERROR(VLOOKUP(A3658,[2]Sheet1!$A:$I,5,FALSE),0)</f>
        <v>1350211</v>
      </c>
      <c r="J3658">
        <f>IFERROR(VLOOKUP(A3658,[2]Sheet1!$A:$I,6,FALSE),0)</f>
        <v>0</v>
      </c>
      <c r="K3658">
        <f>IFERROR(VLOOKUP(A3658,[2]Sheet1!$A:$I,7,FALSE),0)</f>
        <v>0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Não</v>
      </c>
      <c r="W3658" t="str">
        <f t="shared" si="346"/>
        <v>Não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65944</v>
      </c>
      <c r="I3659">
        <f>IFERROR(VLOOKUP(A3659,[2]Sheet1!$A:$I,5,FALSE),0)</f>
        <v>275780</v>
      </c>
      <c r="J3659">
        <f>IFERROR(VLOOKUP(A3659,[2]Sheet1!$A:$I,6,FALSE),0)</f>
        <v>0</v>
      </c>
      <c r="K3659">
        <f>IFERROR(VLOOKUP(A3659,[2]Sheet1!$A:$I,7,FALSE),0)</f>
        <v>0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Não</v>
      </c>
      <c r="W3659" t="str">
        <f t="shared" si="346"/>
        <v>Não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215032</v>
      </c>
      <c r="I3660">
        <f>IFERROR(VLOOKUP(A3660,[2]Sheet1!$A:$I,5,FALSE),0)</f>
        <v>1852631</v>
      </c>
      <c r="J3660">
        <f>IFERROR(VLOOKUP(A3660,[2]Sheet1!$A:$I,6,FALSE),0)</f>
        <v>0</v>
      </c>
      <c r="K3660">
        <f>IFERROR(VLOOKUP(A3660,[2]Sheet1!$A:$I,7,FALSE),0)</f>
        <v>0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Não</v>
      </c>
      <c r="W3660" t="str">
        <f t="shared" si="346"/>
        <v>Não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115343</v>
      </c>
      <c r="I3661">
        <f>IFERROR(VLOOKUP(A3661,[2]Sheet1!$A:$I,5,FALSE),0)</f>
        <v>3166085</v>
      </c>
      <c r="J3661">
        <f>IFERROR(VLOOKUP(A3661,[2]Sheet1!$A:$I,6,FALSE),0)</f>
        <v>0</v>
      </c>
      <c r="K3661">
        <f>IFERROR(VLOOKUP(A3661,[2]Sheet1!$A:$I,7,FALSE),0)</f>
        <v>0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Não</v>
      </c>
      <c r="W3661" t="str">
        <f t="shared" si="346"/>
        <v>Não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171797</v>
      </c>
      <c r="I3663">
        <f>IFERROR(VLOOKUP(A3663,[2]Sheet1!$A:$I,5,FALSE),0)</f>
        <v>1241722</v>
      </c>
      <c r="J3663">
        <f>IFERROR(VLOOKUP(A3663,[2]Sheet1!$A:$I,6,FALSE),0)</f>
        <v>0</v>
      </c>
      <c r="K3663">
        <f>IFERROR(VLOOKUP(A3663,[2]Sheet1!$A:$I,7,FALSE),0)</f>
        <v>0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Não</v>
      </c>
      <c r="W3663" t="str">
        <f t="shared" si="346"/>
        <v>Não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0</v>
      </c>
      <c r="K3664">
        <f>IFERROR(VLOOKUP(A3664,[2]Sheet1!$A:$I,7,FALSE),0)</f>
        <v>0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Não</v>
      </c>
      <c r="W3664" t="str">
        <f t="shared" si="346"/>
        <v>Não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0</v>
      </c>
      <c r="K3665">
        <f>IFERROR(VLOOKUP(A3665,[2]Sheet1!$A:$I,7,FALSE),0)</f>
        <v>0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Não</v>
      </c>
      <c r="W3665" t="str">
        <f t="shared" si="346"/>
        <v>Não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0</v>
      </c>
      <c r="K3666">
        <f>IFERROR(VLOOKUP(A3666,[2]Sheet1!$A:$I,7,FALSE),0)</f>
        <v>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Não</v>
      </c>
      <c r="W3666" t="str">
        <f t="shared" si="346"/>
        <v>Não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0</v>
      </c>
      <c r="K3667">
        <f>IFERROR(VLOOKUP(A3667,[2]Sheet1!$A:$I,7,FALSE),0)</f>
        <v>0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Não</v>
      </c>
      <c r="W3667" t="str">
        <f t="shared" si="346"/>
        <v>Não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0</v>
      </c>
      <c r="K3668">
        <f>IFERROR(VLOOKUP(A3668,[2]Sheet1!$A:$I,7,FALSE),0)</f>
        <v>0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Não</v>
      </c>
      <c r="W3668" t="str">
        <f t="shared" si="346"/>
        <v>Não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0</v>
      </c>
      <c r="K3669">
        <f>IFERROR(VLOOKUP(A3669,[2]Sheet1!$A:$I,7,FALSE),0)</f>
        <v>0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Não</v>
      </c>
      <c r="W3669" t="str">
        <f t="shared" si="346"/>
        <v>Não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0</v>
      </c>
      <c r="K3670">
        <f>IFERROR(VLOOKUP(A3670,[2]Sheet1!$A:$I,7,FALSE),0)</f>
        <v>0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Não</v>
      </c>
      <c r="W3670" t="str">
        <f t="shared" si="346"/>
        <v>Não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0</v>
      </c>
      <c r="K3671">
        <f>IFERROR(VLOOKUP(A3671,[2]Sheet1!$A:$I,7,FALSE),0)</f>
        <v>0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Não</v>
      </c>
      <c r="W3671" t="str">
        <f t="shared" si="346"/>
        <v>Não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14022105</v>
      </c>
      <c r="F3672">
        <f>IFERROR(VLOOKUP(A3672,[1]Monitoramento_Base_somente_disp!$A:$J,9,FALSE),0)</f>
        <v>0</v>
      </c>
      <c r="G3672">
        <f>IFERROR(VLOOKUP(A3672,[1]Monitoramento_Base_somente_disp!$A:$J,10,FALSE),0)</f>
        <v>0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0</v>
      </c>
      <c r="K3672">
        <f>IFERROR(VLOOKUP(A3672,[2]Sheet1!$A:$I,7,FALSE),0)</f>
        <v>0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Não</v>
      </c>
      <c r="W3672" t="str">
        <f t="shared" si="346"/>
        <v>Sim</v>
      </c>
      <c r="X3672" t="str">
        <f t="shared" si="347"/>
        <v>Não</v>
      </c>
      <c r="Y3672" t="str">
        <f t="shared" si="348"/>
        <v>Não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0</v>
      </c>
      <c r="K3673">
        <f>IFERROR(VLOOKUP(A3673,[2]Sheet1!$A:$I,7,FALSE),0)</f>
        <v>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Não</v>
      </c>
      <c r="W3673" t="str">
        <f t="shared" si="346"/>
        <v>Não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0</v>
      </c>
      <c r="K3674">
        <f>IFERROR(VLOOKUP(A3674,[2]Sheet1!$A:$I,7,FALSE),0)</f>
        <v>0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Não</v>
      </c>
      <c r="W3674" t="str">
        <f t="shared" si="346"/>
        <v>Não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0</v>
      </c>
      <c r="K3675">
        <f>IFERROR(VLOOKUP(A3675,[2]Sheet1!$A:$I,7,FALSE),0)</f>
        <v>0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Não</v>
      </c>
      <c r="W3675" t="str">
        <f t="shared" si="346"/>
        <v>Não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0</v>
      </c>
      <c r="K3676">
        <f>IFERROR(VLOOKUP(A3676,[2]Sheet1!$A:$I,7,FALSE),0)</f>
        <v>0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Não</v>
      </c>
      <c r="W3676" t="str">
        <f t="shared" si="346"/>
        <v>Não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0</v>
      </c>
      <c r="K3677">
        <f>IFERROR(VLOOKUP(A3677,[2]Sheet1!$A:$I,7,FALSE),0)</f>
        <v>0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Não</v>
      </c>
      <c r="W3677" t="str">
        <f t="shared" si="346"/>
        <v>Não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0</v>
      </c>
      <c r="K3678">
        <f>IFERROR(VLOOKUP(A3678,[2]Sheet1!$A:$I,7,FALSE),0)</f>
        <v>0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Não</v>
      </c>
      <c r="W3678" t="str">
        <f t="shared" si="346"/>
        <v>Não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0</v>
      </c>
      <c r="K3679">
        <f>IFERROR(VLOOKUP(A3679,[2]Sheet1!$A:$I,7,FALSE),0)</f>
        <v>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Não</v>
      </c>
      <c r="W3679" t="str">
        <f t="shared" si="346"/>
        <v>Não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0</v>
      </c>
      <c r="K3680">
        <f>IFERROR(VLOOKUP(A3680,[2]Sheet1!$A:$I,7,FALSE),0)</f>
        <v>0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Não</v>
      </c>
      <c r="W3680" t="str">
        <f t="shared" si="346"/>
        <v>Não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0</v>
      </c>
      <c r="K3681">
        <f>IFERROR(VLOOKUP(A3681,[2]Sheet1!$A:$I,7,FALSE),0)</f>
        <v>0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Não</v>
      </c>
      <c r="W3681" t="str">
        <f t="shared" si="346"/>
        <v>Não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0</v>
      </c>
      <c r="K3682">
        <f>IFERROR(VLOOKUP(A3682,[2]Sheet1!$A:$I,7,FALSE),0)</f>
        <v>0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Não</v>
      </c>
      <c r="W3682" t="str">
        <f t="shared" si="346"/>
        <v>Não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0</v>
      </c>
      <c r="K3683">
        <f>IFERROR(VLOOKUP(A3683,[2]Sheet1!$A:$I,7,FALSE),0)</f>
        <v>0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Não</v>
      </c>
      <c r="W3683" t="str">
        <f t="shared" si="346"/>
        <v>Não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0</v>
      </c>
      <c r="K3684">
        <f>IFERROR(VLOOKUP(A3684,[2]Sheet1!$A:$I,7,FALSE),0)</f>
        <v>0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Não</v>
      </c>
      <c r="W3684" t="str">
        <f t="shared" si="346"/>
        <v>Não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2351040</v>
      </c>
      <c r="F3688">
        <f>IFERROR(VLOOKUP(A3688,[1]Monitoramento_Base_somente_disp!$A:$J,9,FALSE),0)</f>
        <v>0</v>
      </c>
      <c r="G3688">
        <f>IFERROR(VLOOKUP(A3688,[1]Monitoramento_Base_somente_disp!$A:$J,10,FALSE),0)</f>
        <v>0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0</v>
      </c>
      <c r="K3688">
        <f>IFERROR(VLOOKUP(A3688,[2]Sheet1!$A:$I,7,FALSE),0)</f>
        <v>0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Não</v>
      </c>
      <c r="W3688" t="str">
        <f t="shared" si="346"/>
        <v>Sim</v>
      </c>
      <c r="X3688" t="str">
        <f t="shared" si="347"/>
        <v>Não</v>
      </c>
      <c r="Y3688" t="str">
        <f t="shared" si="348"/>
        <v>Não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5309</v>
      </c>
      <c r="E3689">
        <f>IFERROR(VLOOKUP(A3689,[1]Monitoramento_Base_somente_disp!$A:$J,8,FALSE),0)</f>
        <v>2194265</v>
      </c>
      <c r="F3689">
        <f>IFERROR(VLOOKUP(A3689,[1]Monitoramento_Base_somente_disp!$A:$J,9,FALSE),0)</f>
        <v>0</v>
      </c>
      <c r="G3689">
        <f>IFERROR(VLOOKUP(A3689,[1]Monitoramento_Base_somente_disp!$A:$J,10,FALSE),0)</f>
        <v>0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Não</v>
      </c>
      <c r="Y3689" t="str">
        <f t="shared" si="348"/>
        <v>Não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3393210</v>
      </c>
      <c r="F3690">
        <f>IFERROR(VLOOKUP(A3690,[1]Monitoramento_Base_somente_disp!$A:$J,9,FALSE),0)</f>
        <v>0</v>
      </c>
      <c r="G3690">
        <f>IFERROR(VLOOKUP(A3690,[1]Monitoramento_Base_somente_disp!$A:$J,10,FALSE),0)</f>
        <v>0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>
        <f>IFERROR(VLOOKUP(A3690,[3]Sheet1!$A:$G,2,FALSE),0)</f>
        <v>186808</v>
      </c>
      <c r="O3690">
        <f>IFERROR(VLOOKUP(A3690,[3]Sheet1!$A:$G,3,FALSE),0)</f>
        <v>1970501</v>
      </c>
      <c r="P3690">
        <f>IFERROR(VLOOKUP(A3690,[3]Sheet1!$A:$G,4,FALSE),0)</f>
        <v>0</v>
      </c>
      <c r="Q3690">
        <f>IFERROR(VLOOKUP(A3690,[3]Sheet1!$A:$G,5,FALSE),0)</f>
        <v>0</v>
      </c>
      <c r="R3690">
        <f>IFERROR(VLOOKUP(A3690,[3]Sheet1!$A:$G,6,FALSE),0)</f>
        <v>0</v>
      </c>
      <c r="S3690">
        <f>IFERROR(VLOOKUP(A3690,[3]Sheet1!$A:$G,7,FALSE),0)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Não</v>
      </c>
      <c r="W3690" t="str">
        <f t="shared" si="346"/>
        <v>Sim</v>
      </c>
      <c r="X3690" t="str">
        <f t="shared" si="347"/>
        <v>Não</v>
      </c>
      <c r="Y3690" t="str">
        <f t="shared" si="348"/>
        <v>Não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3232365</v>
      </c>
      <c r="F3691">
        <f>IFERROR(VLOOKUP(A3691,[1]Monitoramento_Base_somente_disp!$A:$J,9,FALSE),0)</f>
        <v>0</v>
      </c>
      <c r="G3691">
        <f>IFERROR(VLOOKUP(A3691,[1]Monitoramento_Base_somente_disp!$A:$J,10,FALSE),0)</f>
        <v>0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Não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23610</v>
      </c>
      <c r="F3692">
        <f>IFERROR(VLOOKUP(A3692,[1]Monitoramento_Base_somente_disp!$A:$J,9,FALSE),0)</f>
        <v>0</v>
      </c>
      <c r="G3692">
        <f>IFERROR(VLOOKUP(A3692,[1]Monitoramento_Base_somente_disp!$A:$J,10,FALSE),0)</f>
        <v>0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Não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2846910</v>
      </c>
      <c r="F3693">
        <f>IFERROR(VLOOKUP(A3693,[1]Monitoramento_Base_somente_disp!$A:$J,9,FALSE),0)</f>
        <v>0</v>
      </c>
      <c r="G3693">
        <f>IFERROR(VLOOKUP(A3693,[1]Monitoramento_Base_somente_disp!$A:$J,10,FALSE),0)</f>
        <v>0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0</v>
      </c>
      <c r="K3693">
        <f>IFERROR(VLOOKUP(A3693,[2]Sheet1!$A:$I,7,FALSE),0)</f>
        <v>0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Não</v>
      </c>
      <c r="W3693" t="str">
        <f t="shared" si="346"/>
        <v>Sim</v>
      </c>
      <c r="X3693" t="str">
        <f t="shared" si="347"/>
        <v>Não</v>
      </c>
      <c r="Y3693" t="str">
        <f t="shared" si="348"/>
        <v>Não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1239210</v>
      </c>
      <c r="F3694">
        <f>IFERROR(VLOOKUP(A3694,[1]Monitoramento_Base_somente_disp!$A:$J,9,FALSE),0)</f>
        <v>0</v>
      </c>
      <c r="G3694">
        <f>IFERROR(VLOOKUP(A3694,[1]Monitoramento_Base_somente_disp!$A:$J,10,FALSE),0)</f>
        <v>0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Não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98003</v>
      </c>
      <c r="E3695">
        <f>IFERROR(VLOOKUP(A3695,[1]Monitoramento_Base_somente_disp!$A:$J,8,FALSE),0)</f>
        <v>32431056</v>
      </c>
      <c r="F3695">
        <f>IFERROR(VLOOKUP(A3695,[1]Monitoramento_Base_somente_disp!$A:$J,9,FALSE),0)</f>
        <v>0</v>
      </c>
      <c r="G3695">
        <f>IFERROR(VLOOKUP(A3695,[1]Monitoramento_Base_somente_disp!$A:$J,10,FALSE),0)</f>
        <v>0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Não</v>
      </c>
      <c r="Y3695" t="str">
        <f t="shared" si="348"/>
        <v>Não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1122</v>
      </c>
      <c r="E3696">
        <f>IFERROR(VLOOKUP(A3696,[1]Monitoramento_Base_somente_disp!$A:$J,8,FALSE),0)</f>
        <v>258080662</v>
      </c>
      <c r="F3696">
        <f>IFERROR(VLOOKUP(A3696,[1]Monitoramento_Base_somente_disp!$A:$J,9,FALSE),0)</f>
        <v>0</v>
      </c>
      <c r="G3696">
        <f>IFERROR(VLOOKUP(A3696,[1]Monitoramento_Base_somente_disp!$A:$J,10,FALSE),0)</f>
        <v>0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Não</v>
      </c>
      <c r="Y3696" t="str">
        <f t="shared" si="348"/>
        <v>Não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15813150</v>
      </c>
      <c r="F3697">
        <f>IFERROR(VLOOKUP(A3697,[1]Monitoramento_Base_somente_disp!$A:$J,9,FALSE),0)</f>
        <v>0</v>
      </c>
      <c r="G3697">
        <f>IFERROR(VLOOKUP(A3697,[1]Monitoramento_Base_somente_disp!$A:$J,10,FALSE),0)</f>
        <v>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Não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3176</v>
      </c>
      <c r="E3698">
        <f>IFERROR(VLOOKUP(A3698,[1]Monitoramento_Base_somente_disp!$A:$J,8,FALSE),0)</f>
        <v>78216935</v>
      </c>
      <c r="F3698">
        <f>IFERROR(VLOOKUP(A3698,[1]Monitoramento_Base_somente_disp!$A:$J,9,FALSE),0)</f>
        <v>0</v>
      </c>
      <c r="G3698">
        <f>IFERROR(VLOOKUP(A3698,[1]Monitoramento_Base_somente_disp!$A:$J,10,FALSE),0)</f>
        <v>0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Não</v>
      </c>
      <c r="Y3698" t="str">
        <f t="shared" si="348"/>
        <v>Não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971715</v>
      </c>
      <c r="F3700">
        <f>IFERROR(VLOOKUP(A3700,[1]Monitoramento_Base_somente_disp!$A:$J,9,FALSE),0)</f>
        <v>0</v>
      </c>
      <c r="G3700">
        <f>IFERROR(VLOOKUP(A3700,[1]Monitoramento_Base_somente_disp!$A:$J,10,FALSE),0)</f>
        <v>0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Não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4779</v>
      </c>
      <c r="E3701">
        <f>IFERROR(VLOOKUP(A3701,[1]Monitoramento_Base_somente_disp!$A:$J,8,FALSE),0)</f>
        <v>15728946</v>
      </c>
      <c r="F3701">
        <f>IFERROR(VLOOKUP(A3701,[1]Monitoramento_Base_somente_disp!$A:$J,9,FALSE),0)</f>
        <v>0</v>
      </c>
      <c r="G3701">
        <f>IFERROR(VLOOKUP(A3701,[1]Monitoramento_Base_somente_disp!$A:$J,10,FALSE),0)</f>
        <v>0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Não</v>
      </c>
      <c r="Y3701" t="str">
        <f t="shared" si="348"/>
        <v>Não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5353215</v>
      </c>
      <c r="F3702">
        <f>IFERROR(VLOOKUP(A3702,[1]Monitoramento_Base_somente_disp!$A:$J,9,FALSE),0)</f>
        <v>0</v>
      </c>
      <c r="G3702">
        <f>IFERROR(VLOOKUP(A3702,[1]Monitoramento_Base_somente_disp!$A:$J,10,FALSE),0)</f>
        <v>0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Não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100732</v>
      </c>
      <c r="E3705">
        <f>IFERROR(VLOOKUP(A3705,[1]Monitoramento_Base_somente_disp!$A:$J,8,FALSE),0)</f>
        <v>14418574</v>
      </c>
      <c r="F3705">
        <f>IFERROR(VLOOKUP(A3705,[1]Monitoramento_Base_somente_disp!$A:$J,9,FALSE),0)</f>
        <v>0</v>
      </c>
      <c r="G3705">
        <f>IFERROR(VLOOKUP(A3705,[1]Monitoramento_Base_somente_disp!$A:$J,10,FALSE),0)</f>
        <v>0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Não</v>
      </c>
      <c r="Y3705" t="str">
        <f t="shared" ref="Y3705:Y3768" si="354">IF(G3705+M3705+S3705&gt;0,"Sim","Não")</f>
        <v>Não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410</v>
      </c>
      <c r="E3709">
        <f>IFERROR(VLOOKUP(A3709,[1]Monitoramento_Base_somente_disp!$A:$J,8,FALSE),0)</f>
        <v>106353</v>
      </c>
      <c r="F3709">
        <f>IFERROR(VLOOKUP(A3709,[1]Monitoramento_Base_somente_disp!$A:$J,9,FALSE),0)</f>
        <v>0</v>
      </c>
      <c r="G3709">
        <f>IFERROR(VLOOKUP(A3709,[1]Monitoramento_Base_somente_disp!$A:$J,10,FALSE),0)</f>
        <v>0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Sim</v>
      </c>
      <c r="W3709" t="str">
        <f t="shared" si="352"/>
        <v>Sim</v>
      </c>
      <c r="X3709" t="str">
        <f t="shared" si="353"/>
        <v>Não</v>
      </c>
      <c r="Y3709" t="str">
        <f t="shared" si="354"/>
        <v>Não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15476</v>
      </c>
      <c r="E3710">
        <f>IFERROR(VLOOKUP(A3710,[1]Monitoramento_Base_somente_disp!$A:$J,8,FALSE),0)</f>
        <v>4888150</v>
      </c>
      <c r="F3710">
        <f>IFERROR(VLOOKUP(A3710,[1]Monitoramento_Base_somente_disp!$A:$J,9,FALSE),0)</f>
        <v>0</v>
      </c>
      <c r="G3710">
        <f>IFERROR(VLOOKUP(A3710,[1]Monitoramento_Base_somente_disp!$A:$J,10,FALSE),0)</f>
        <v>0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Não</v>
      </c>
      <c r="Y3710" t="str">
        <f t="shared" si="354"/>
        <v>Não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848055</v>
      </c>
      <c r="F3711">
        <f>IFERROR(VLOOKUP(A3711,[1]Monitoramento_Base_somente_disp!$A:$J,9,FALSE),0)</f>
        <v>0</v>
      </c>
      <c r="G3711">
        <f>IFERROR(VLOOKUP(A3711,[1]Monitoramento_Base_somente_disp!$A:$J,10,FALSE),0)</f>
        <v>0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Não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1304400</v>
      </c>
      <c r="F3712">
        <f>IFERROR(VLOOKUP(A3712,[1]Monitoramento_Base_somente_disp!$A:$J,9,FALSE),0)</f>
        <v>0</v>
      </c>
      <c r="G3712">
        <f>IFERROR(VLOOKUP(A3712,[1]Monitoramento_Base_somente_disp!$A:$J,10,FALSE),0)</f>
        <v>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Não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9219</v>
      </c>
      <c r="E3714">
        <f>IFERROR(VLOOKUP(A3714,[1]Monitoramento_Base_somente_disp!$A:$J,8,FALSE),0)</f>
        <v>1749759</v>
      </c>
      <c r="F3714">
        <f>IFERROR(VLOOKUP(A3714,[1]Monitoramento_Base_somente_disp!$A:$J,9,FALSE),0)</f>
        <v>0</v>
      </c>
      <c r="G3714">
        <f>IFERROR(VLOOKUP(A3714,[1]Monitoramento_Base_somente_disp!$A:$J,10,FALSE),0)</f>
        <v>0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Não</v>
      </c>
      <c r="Y3714" t="str">
        <f t="shared" si="354"/>
        <v>Não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22853</v>
      </c>
      <c r="E3715">
        <f>IFERROR(VLOOKUP(A3715,[1]Monitoramento_Base_somente_disp!$A:$J,8,FALSE),0)</f>
        <v>21181092</v>
      </c>
      <c r="F3715">
        <f>IFERROR(VLOOKUP(A3715,[1]Monitoramento_Base_somente_disp!$A:$J,9,FALSE),0)</f>
        <v>0</v>
      </c>
      <c r="G3715">
        <f>IFERROR(VLOOKUP(A3715,[1]Monitoramento_Base_somente_disp!$A:$J,10,FALSE),0)</f>
        <v>0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Não</v>
      </c>
      <c r="Y3715" t="str">
        <f t="shared" si="354"/>
        <v>Não</v>
      </c>
    </row>
    <row r="3716" spans="1:25" x14ac:dyDescent="0.25">
      <c r="A3716" s="11">
        <v>250110</v>
      </c>
      <c r="B3716">
        <f>IFERROR(VLOOKUP(A3716,[1]Monitoramento_Base_somente_disp!$A:$J,5,FALSE),0)</f>
        <v>350796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173994</v>
      </c>
      <c r="E3716">
        <f>IFERROR(VLOOKUP(A3716,[1]Monitoramento_Base_somente_disp!$A:$J,8,FALSE),0)</f>
        <v>51373886</v>
      </c>
      <c r="F3716">
        <f>IFERROR(VLOOKUP(A3716,[1]Monitoramento_Base_somente_disp!$A:$J,9,FALSE),0)</f>
        <v>0</v>
      </c>
      <c r="G3716">
        <f>IFERROR(VLOOKUP(A3716,[1]Monitoramento_Base_somente_disp!$A:$J,10,FALSE),0)</f>
        <v>0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Não</v>
      </c>
      <c r="Y3716" t="str">
        <f t="shared" si="354"/>
        <v>Não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11120</v>
      </c>
      <c r="E3717">
        <f>IFERROR(VLOOKUP(A3717,[1]Monitoramento_Base_somente_disp!$A:$J,8,FALSE),0)</f>
        <v>3483572</v>
      </c>
      <c r="F3717">
        <f>IFERROR(VLOOKUP(A3717,[1]Monitoramento_Base_somente_disp!$A:$J,9,FALSE),0)</f>
        <v>0</v>
      </c>
      <c r="G3717">
        <f>IFERROR(VLOOKUP(A3717,[1]Monitoramento_Base_somente_disp!$A:$J,10,FALSE),0)</f>
        <v>0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Não</v>
      </c>
      <c r="Y3717" t="str">
        <f t="shared" si="354"/>
        <v>Não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202815</v>
      </c>
      <c r="F3718">
        <f>IFERROR(VLOOKUP(A3718,[1]Monitoramento_Base_somente_disp!$A:$J,9,FALSE),0)</f>
        <v>0</v>
      </c>
      <c r="G3718">
        <f>IFERROR(VLOOKUP(A3718,[1]Monitoramento_Base_somente_disp!$A:$J,10,FALSE),0)</f>
        <v>0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Não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83198</v>
      </c>
      <c r="E3719">
        <f>IFERROR(VLOOKUP(A3719,[1]Monitoramento_Base_somente_disp!$A:$J,8,FALSE),0)</f>
        <v>12154860</v>
      </c>
      <c r="F3719">
        <f>IFERROR(VLOOKUP(A3719,[1]Monitoramento_Base_somente_disp!$A:$J,9,FALSE),0)</f>
        <v>0</v>
      </c>
      <c r="G3719">
        <f>IFERROR(VLOOKUP(A3719,[1]Monitoramento_Base_somente_disp!$A:$J,10,FALSE),0)</f>
        <v>0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Não</v>
      </c>
      <c r="Y3719" t="str">
        <f t="shared" si="354"/>
        <v>Não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599520</v>
      </c>
      <c r="F3720">
        <f>IFERROR(VLOOKUP(A3720,[1]Monitoramento_Base_somente_disp!$A:$J,9,FALSE),0)</f>
        <v>0</v>
      </c>
      <c r="G3720">
        <f>IFERROR(VLOOKUP(A3720,[1]Monitoramento_Base_somente_disp!$A:$J,10,FALSE),0)</f>
        <v>0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Não</v>
      </c>
      <c r="Y3720" t="str">
        <f t="shared" si="354"/>
        <v>Não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50386</v>
      </c>
      <c r="E3721">
        <f>IFERROR(VLOOKUP(A3721,[1]Monitoramento_Base_somente_disp!$A:$J,8,FALSE),0)</f>
        <v>9119565</v>
      </c>
      <c r="F3721">
        <f>IFERROR(VLOOKUP(A3721,[1]Monitoramento_Base_somente_disp!$A:$J,9,FALSE),0)</f>
        <v>0</v>
      </c>
      <c r="G3721">
        <f>IFERROR(VLOOKUP(A3721,[1]Monitoramento_Base_somente_disp!$A:$J,10,FALSE),0)</f>
        <v>0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Não</v>
      </c>
      <c r="Y3721" t="str">
        <f t="shared" si="354"/>
        <v>Não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13546</v>
      </c>
      <c r="E3722">
        <f>IFERROR(VLOOKUP(A3722,[1]Monitoramento_Base_somente_disp!$A:$J,8,FALSE),0)</f>
        <v>5793568</v>
      </c>
      <c r="F3722">
        <f>IFERROR(VLOOKUP(A3722,[1]Monitoramento_Base_somente_disp!$A:$J,9,FALSE),0)</f>
        <v>0</v>
      </c>
      <c r="G3722">
        <f>IFERROR(VLOOKUP(A3722,[1]Monitoramento_Base_somente_disp!$A:$J,10,FALSE),0)</f>
        <v>0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Não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1556</v>
      </c>
      <c r="E3723">
        <f>IFERROR(VLOOKUP(A3723,[1]Monitoramento_Base_somente_disp!$A:$J,8,FALSE),0)</f>
        <v>1533130</v>
      </c>
      <c r="F3723">
        <f>IFERROR(VLOOKUP(A3723,[1]Monitoramento_Base_somente_disp!$A:$J,9,FALSE),0)</f>
        <v>0</v>
      </c>
      <c r="G3723">
        <f>IFERROR(VLOOKUP(A3723,[1]Monitoramento_Base_somente_disp!$A:$J,10,FALSE),0)</f>
        <v>0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Não</v>
      </c>
      <c r="Y3723" t="str">
        <f t="shared" si="354"/>
        <v>Não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103519</v>
      </c>
      <c r="E3724">
        <f>IFERROR(VLOOKUP(A3724,[1]Monitoramento_Base_somente_disp!$A:$J,8,FALSE),0)</f>
        <v>35779740</v>
      </c>
      <c r="F3724">
        <f>IFERROR(VLOOKUP(A3724,[1]Monitoramento_Base_somente_disp!$A:$J,9,FALSE),0)</f>
        <v>0</v>
      </c>
      <c r="G3724">
        <f>IFERROR(VLOOKUP(A3724,[1]Monitoramento_Base_somente_disp!$A:$J,10,FALSE),0)</f>
        <v>0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Não</v>
      </c>
      <c r="Y3724" t="str">
        <f t="shared" si="354"/>
        <v>Não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5660</v>
      </c>
      <c r="E3725">
        <f>IFERROR(VLOOKUP(A3725,[1]Monitoramento_Base_somente_disp!$A:$J,8,FALSE),0)</f>
        <v>247915</v>
      </c>
      <c r="F3725">
        <f>IFERROR(VLOOKUP(A3725,[1]Monitoramento_Base_somente_disp!$A:$J,9,FALSE),0)</f>
        <v>0</v>
      </c>
      <c r="G3725">
        <f>IFERROR(VLOOKUP(A3725,[1]Monitoramento_Base_somente_disp!$A:$J,10,FALSE),0)</f>
        <v>0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Não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9459</v>
      </c>
      <c r="E3726">
        <f>IFERROR(VLOOKUP(A3726,[1]Monitoramento_Base_somente_disp!$A:$J,8,FALSE),0)</f>
        <v>792553</v>
      </c>
      <c r="F3726">
        <f>IFERROR(VLOOKUP(A3726,[1]Monitoramento_Base_somente_disp!$A:$J,9,FALSE),0)</f>
        <v>0</v>
      </c>
      <c r="G3726">
        <f>IFERROR(VLOOKUP(A3726,[1]Monitoramento_Base_somente_disp!$A:$J,10,FALSE),0)</f>
        <v>0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Não</v>
      </c>
      <c r="Y3726" t="str">
        <f t="shared" si="354"/>
        <v>Não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150652</v>
      </c>
      <c r="E3727">
        <f>IFERROR(VLOOKUP(A3727,[1]Monitoramento_Base_somente_disp!$A:$J,8,FALSE),0)</f>
        <v>64447120</v>
      </c>
      <c r="F3727">
        <f>IFERROR(VLOOKUP(A3727,[1]Monitoramento_Base_somente_disp!$A:$J,9,FALSE),0)</f>
        <v>0</v>
      </c>
      <c r="G3727">
        <f>IFERROR(VLOOKUP(A3727,[1]Monitoramento_Base_somente_disp!$A:$J,10,FALSE),0)</f>
        <v>0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Não</v>
      </c>
      <c r="Y3727" t="str">
        <f t="shared" si="354"/>
        <v>Não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109170</v>
      </c>
      <c r="F3729">
        <f>IFERROR(VLOOKUP(A3729,[1]Monitoramento_Base_somente_disp!$A:$J,9,FALSE),0)</f>
        <v>0</v>
      </c>
      <c r="G3729">
        <f>IFERROR(VLOOKUP(A3729,[1]Monitoramento_Base_somente_disp!$A:$J,10,FALSE),0)</f>
        <v>0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Não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17363</v>
      </c>
      <c r="E3731">
        <f>IFERROR(VLOOKUP(A3731,[1]Monitoramento_Base_somente_disp!$A:$J,8,FALSE),0)</f>
        <v>4625356</v>
      </c>
      <c r="F3731">
        <f>IFERROR(VLOOKUP(A3731,[1]Monitoramento_Base_somente_disp!$A:$J,9,FALSE),0)</f>
        <v>0</v>
      </c>
      <c r="G3731">
        <f>IFERROR(VLOOKUP(A3731,[1]Monitoramento_Base_somente_disp!$A:$J,10,FALSE),0)</f>
        <v>0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Não</v>
      </c>
      <c r="Y3731" t="str">
        <f t="shared" si="354"/>
        <v>Não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1733</v>
      </c>
      <c r="E3732">
        <f>IFERROR(VLOOKUP(A3732,[1]Monitoramento_Base_somente_disp!$A:$J,8,FALSE),0)</f>
        <v>371282</v>
      </c>
      <c r="F3732">
        <f>IFERROR(VLOOKUP(A3732,[1]Monitoramento_Base_somente_disp!$A:$J,9,FALSE),0)</f>
        <v>0</v>
      </c>
      <c r="G3732">
        <f>IFERROR(VLOOKUP(A3732,[1]Monitoramento_Base_somente_disp!$A:$J,10,FALSE),0)</f>
        <v>0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Não</v>
      </c>
      <c r="Y3732" t="str">
        <f t="shared" si="354"/>
        <v>Não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14248</v>
      </c>
      <c r="E3733">
        <f>IFERROR(VLOOKUP(A3733,[1]Monitoramento_Base_somente_disp!$A:$J,8,FALSE),0)</f>
        <v>6467787</v>
      </c>
      <c r="F3733">
        <f>IFERROR(VLOOKUP(A3733,[1]Monitoramento_Base_somente_disp!$A:$J,9,FALSE),0)</f>
        <v>0</v>
      </c>
      <c r="G3733">
        <f>IFERROR(VLOOKUP(A3733,[1]Monitoramento_Base_somente_disp!$A:$J,10,FALSE),0)</f>
        <v>0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Não</v>
      </c>
      <c r="Y3733" t="str">
        <f t="shared" si="354"/>
        <v>Não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3737</v>
      </c>
      <c r="E3734">
        <f>IFERROR(VLOOKUP(A3734,[1]Monitoramento_Base_somente_disp!$A:$J,8,FALSE),0)</f>
        <v>1247553</v>
      </c>
      <c r="F3734">
        <f>IFERROR(VLOOKUP(A3734,[1]Monitoramento_Base_somente_disp!$A:$J,9,FALSE),0)</f>
        <v>0</v>
      </c>
      <c r="G3734">
        <f>IFERROR(VLOOKUP(A3734,[1]Monitoramento_Base_somente_disp!$A:$J,10,FALSE),0)</f>
        <v>0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Não</v>
      </c>
      <c r="Y3734" t="str">
        <f t="shared" si="354"/>
        <v>Não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825090</v>
      </c>
      <c r="F3735">
        <f>IFERROR(VLOOKUP(A3735,[1]Monitoramento_Base_somente_disp!$A:$J,9,FALSE),0)</f>
        <v>0</v>
      </c>
      <c r="G3735">
        <f>IFERROR(VLOOKUP(A3735,[1]Monitoramento_Base_somente_disp!$A:$J,10,FALSE),0)</f>
        <v>0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Não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7895</v>
      </c>
      <c r="E3736">
        <f>IFERROR(VLOOKUP(A3736,[1]Monitoramento_Base_somente_disp!$A:$J,8,FALSE),0)</f>
        <v>657093</v>
      </c>
      <c r="F3736">
        <f>IFERROR(VLOOKUP(A3736,[1]Monitoramento_Base_somente_disp!$A:$J,9,FALSE),0)</f>
        <v>0</v>
      </c>
      <c r="G3736">
        <f>IFERROR(VLOOKUP(A3736,[1]Monitoramento_Base_somente_disp!$A:$J,10,FALSE),0)</f>
        <v>0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Não</v>
      </c>
      <c r="Y3736" t="str">
        <f t="shared" si="354"/>
        <v>Não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19084</v>
      </c>
      <c r="E3737">
        <f>IFERROR(VLOOKUP(A3737,[1]Monitoramento_Base_somente_disp!$A:$J,8,FALSE),0)</f>
        <v>928101</v>
      </c>
      <c r="F3737">
        <f>IFERROR(VLOOKUP(A3737,[1]Monitoramento_Base_somente_disp!$A:$J,9,FALSE),0)</f>
        <v>0</v>
      </c>
      <c r="G3737">
        <f>IFERROR(VLOOKUP(A3737,[1]Monitoramento_Base_somente_disp!$A:$J,10,FALSE),0)</f>
        <v>0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Não</v>
      </c>
      <c r="Y3737" t="str">
        <f t="shared" si="354"/>
        <v>Não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13701</v>
      </c>
      <c r="E3738">
        <f>IFERROR(VLOOKUP(A3738,[1]Monitoramento_Base_somente_disp!$A:$J,8,FALSE),0)</f>
        <v>20416189</v>
      </c>
      <c r="F3738">
        <f>IFERROR(VLOOKUP(A3738,[1]Monitoramento_Base_somente_disp!$A:$J,9,FALSE),0)</f>
        <v>0</v>
      </c>
      <c r="G3738">
        <f>IFERROR(VLOOKUP(A3738,[1]Monitoramento_Base_somente_disp!$A:$J,10,FALSE),0)</f>
        <v>0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Não</v>
      </c>
      <c r="Y3738" t="str">
        <f t="shared" si="354"/>
        <v>Não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98925</v>
      </c>
      <c r="F3739">
        <f>IFERROR(VLOOKUP(A3739,[1]Monitoramento_Base_somente_disp!$A:$J,9,FALSE),0)</f>
        <v>0</v>
      </c>
      <c r="G3739">
        <f>IFERROR(VLOOKUP(A3739,[1]Monitoramento_Base_somente_disp!$A:$J,10,FALSE),0)</f>
        <v>0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Não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24849</v>
      </c>
      <c r="E3740">
        <f>IFERROR(VLOOKUP(A3740,[1]Monitoramento_Base_somente_disp!$A:$J,8,FALSE),0)</f>
        <v>505803370</v>
      </c>
      <c r="F3740">
        <f>IFERROR(VLOOKUP(A3740,[1]Monitoramento_Base_somente_disp!$A:$J,9,FALSE),0)</f>
        <v>0</v>
      </c>
      <c r="G3740">
        <f>IFERROR(VLOOKUP(A3740,[1]Monitoramento_Base_somente_disp!$A:$J,10,FALSE),0)</f>
        <v>0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Não</v>
      </c>
      <c r="Y3740" t="str">
        <f t="shared" si="354"/>
        <v>Não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8568</v>
      </c>
      <c r="E3741">
        <f>IFERROR(VLOOKUP(A3741,[1]Monitoramento_Base_somente_disp!$A:$J,8,FALSE),0)</f>
        <v>3506031</v>
      </c>
      <c r="F3741">
        <f>IFERROR(VLOOKUP(A3741,[1]Monitoramento_Base_somente_disp!$A:$J,9,FALSE),0)</f>
        <v>0</v>
      </c>
      <c r="G3741">
        <f>IFERROR(VLOOKUP(A3741,[1]Monitoramento_Base_somente_disp!$A:$J,10,FALSE),0)</f>
        <v>0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Sim</v>
      </c>
      <c r="W3741" t="str">
        <f t="shared" si="352"/>
        <v>Sim</v>
      </c>
      <c r="X3741" t="str">
        <f t="shared" si="353"/>
        <v>Não</v>
      </c>
      <c r="Y3741" t="str">
        <f t="shared" si="354"/>
        <v>Não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0</v>
      </c>
      <c r="E3742">
        <f>IFERROR(VLOOKUP(A3742,[1]Monitoramento_Base_somente_disp!$A:$J,8,FALSE),0)</f>
        <v>1040940</v>
      </c>
      <c r="F3742">
        <f>IFERROR(VLOOKUP(A3742,[1]Monitoramento_Base_somente_disp!$A:$J,9,FALSE),0)</f>
        <v>0</v>
      </c>
      <c r="G3742">
        <f>IFERROR(VLOOKUP(A3742,[1]Monitoramento_Base_somente_disp!$A:$J,10,FALSE),0)</f>
        <v>0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Não</v>
      </c>
      <c r="W3742" t="str">
        <f t="shared" si="352"/>
        <v>Sim</v>
      </c>
      <c r="X3742" t="str">
        <f t="shared" si="353"/>
        <v>Não</v>
      </c>
      <c r="Y3742" t="str">
        <f t="shared" si="354"/>
        <v>Não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2790</v>
      </c>
      <c r="E3743">
        <f>IFERROR(VLOOKUP(A3743,[1]Monitoramento_Base_somente_disp!$A:$J,8,FALSE),0)</f>
        <v>11147408</v>
      </c>
      <c r="F3743">
        <f>IFERROR(VLOOKUP(A3743,[1]Monitoramento_Base_somente_disp!$A:$J,9,FALSE),0)</f>
        <v>0</v>
      </c>
      <c r="G3743">
        <f>IFERROR(VLOOKUP(A3743,[1]Monitoramento_Base_somente_disp!$A:$J,10,FALSE),0)</f>
        <v>0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Não</v>
      </c>
      <c r="Y3743" t="str">
        <f t="shared" si="354"/>
        <v>Não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4822</v>
      </c>
      <c r="E3745">
        <f>IFERROR(VLOOKUP(A3745,[1]Monitoramento_Base_somente_disp!$A:$J,8,FALSE),0)</f>
        <v>122020655</v>
      </c>
      <c r="F3745">
        <f>IFERROR(VLOOKUP(A3745,[1]Monitoramento_Base_somente_disp!$A:$J,9,FALSE),0)</f>
        <v>0</v>
      </c>
      <c r="G3745">
        <f>IFERROR(VLOOKUP(A3745,[1]Monitoramento_Base_somente_disp!$A:$J,10,FALSE),0)</f>
        <v>0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Não</v>
      </c>
      <c r="Y3745" t="str">
        <f t="shared" si="354"/>
        <v>Não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5304</v>
      </c>
      <c r="E3746">
        <f>IFERROR(VLOOKUP(A3746,[1]Monitoramento_Base_somente_disp!$A:$J,8,FALSE),0)</f>
        <v>2274891</v>
      </c>
      <c r="F3746">
        <f>IFERROR(VLOOKUP(A3746,[1]Monitoramento_Base_somente_disp!$A:$J,9,FALSE),0)</f>
        <v>0</v>
      </c>
      <c r="G3746">
        <f>IFERROR(VLOOKUP(A3746,[1]Monitoramento_Base_somente_disp!$A:$J,10,FALSE),0)</f>
        <v>0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Não</v>
      </c>
      <c r="Y3746" t="str">
        <f t="shared" si="354"/>
        <v>Não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33384090</v>
      </c>
      <c r="F3747">
        <f>IFERROR(VLOOKUP(A3747,[1]Monitoramento_Base_somente_disp!$A:$J,9,FALSE),0)</f>
        <v>0</v>
      </c>
      <c r="G3747">
        <f>IFERROR(VLOOKUP(A3747,[1]Monitoramento_Base_somente_disp!$A:$J,10,FALSE),0)</f>
        <v>0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Não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3776</v>
      </c>
      <c r="E3748">
        <f>IFERROR(VLOOKUP(A3748,[1]Monitoramento_Base_somente_disp!$A:$J,8,FALSE),0)</f>
        <v>1344018</v>
      </c>
      <c r="F3748">
        <f>IFERROR(VLOOKUP(A3748,[1]Monitoramento_Base_somente_disp!$A:$J,9,FALSE),0)</f>
        <v>0</v>
      </c>
      <c r="G3748">
        <f>IFERROR(VLOOKUP(A3748,[1]Monitoramento_Base_somente_disp!$A:$J,10,FALSE),0)</f>
        <v>0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Não</v>
      </c>
      <c r="Y3748" t="str">
        <f t="shared" si="354"/>
        <v>Não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57793</v>
      </c>
      <c r="E3749">
        <f>IFERROR(VLOOKUP(A3749,[1]Monitoramento_Base_somente_disp!$A:$J,8,FALSE),0)</f>
        <v>70143800</v>
      </c>
      <c r="F3749">
        <f>IFERROR(VLOOKUP(A3749,[1]Monitoramento_Base_somente_disp!$A:$J,9,FALSE),0)</f>
        <v>0</v>
      </c>
      <c r="G3749">
        <f>IFERROR(VLOOKUP(A3749,[1]Monitoramento_Base_somente_disp!$A:$J,10,FALSE),0)</f>
        <v>0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Não</v>
      </c>
      <c r="Y3749" t="str">
        <f t="shared" si="354"/>
        <v>Não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46461</v>
      </c>
      <c r="E3750">
        <f>IFERROR(VLOOKUP(A3750,[1]Monitoramento_Base_somente_disp!$A:$J,8,FALSE),0)</f>
        <v>75221465</v>
      </c>
      <c r="F3750">
        <f>IFERROR(VLOOKUP(A3750,[1]Monitoramento_Base_somente_disp!$A:$J,9,FALSE),0)</f>
        <v>0</v>
      </c>
      <c r="G3750">
        <f>IFERROR(VLOOKUP(A3750,[1]Monitoramento_Base_somente_disp!$A:$J,10,FALSE),0)</f>
        <v>0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Não</v>
      </c>
      <c r="Y3750" t="str">
        <f t="shared" si="354"/>
        <v>Não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>
        <f>IFERROR(VLOOKUP(A3751,[3]Sheet1!$A:$G,2,FALSE),0)</f>
        <v>9299</v>
      </c>
      <c r="O3751">
        <f>IFERROR(VLOOKUP(A3751,[3]Sheet1!$A:$G,3,FALSE),0)</f>
        <v>47323</v>
      </c>
      <c r="P3751">
        <f>IFERROR(VLOOKUP(A3751,[3]Sheet1!$A:$G,4,FALSE),0)</f>
        <v>0</v>
      </c>
      <c r="Q3751">
        <f>IFERROR(VLOOKUP(A3751,[3]Sheet1!$A:$G,5,FALSE),0)</f>
        <v>0</v>
      </c>
      <c r="R3751">
        <f>IFERROR(VLOOKUP(A3751,[3]Sheet1!$A:$G,6,FALSE),0)</f>
        <v>0</v>
      </c>
      <c r="S3751">
        <f>IFERROR(VLOOKUP(A3751,[3]Sheet1!$A:$G,7,FALSE),0)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Não</v>
      </c>
      <c r="W3751" t="str">
        <f t="shared" si="352"/>
        <v>Não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5486</v>
      </c>
      <c r="E3752">
        <f>IFERROR(VLOOKUP(A3752,[1]Monitoramento_Base_somente_disp!$A:$J,8,FALSE),0)</f>
        <v>1553571</v>
      </c>
      <c r="F3752">
        <f>IFERROR(VLOOKUP(A3752,[1]Monitoramento_Base_somente_disp!$A:$J,9,FALSE),0)</f>
        <v>0</v>
      </c>
      <c r="G3752">
        <f>IFERROR(VLOOKUP(A3752,[1]Monitoramento_Base_somente_disp!$A:$J,10,FALSE),0)</f>
        <v>0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Sim</v>
      </c>
      <c r="W3752" t="str">
        <f t="shared" si="352"/>
        <v>Sim</v>
      </c>
      <c r="X3752" t="str">
        <f t="shared" si="353"/>
        <v>Não</v>
      </c>
      <c r="Y3752" t="str">
        <f t="shared" si="354"/>
        <v>Não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1779</v>
      </c>
      <c r="E3753">
        <f>IFERROR(VLOOKUP(A3753,[1]Monitoramento_Base_somente_disp!$A:$J,8,FALSE),0)</f>
        <v>1346421</v>
      </c>
      <c r="F3753">
        <f>IFERROR(VLOOKUP(A3753,[1]Monitoramento_Base_somente_disp!$A:$J,9,FALSE),0)</f>
        <v>0</v>
      </c>
      <c r="G3753">
        <f>IFERROR(VLOOKUP(A3753,[1]Monitoramento_Base_somente_disp!$A:$J,10,FALSE),0)</f>
        <v>0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Sim</v>
      </c>
      <c r="W3753" t="str">
        <f t="shared" si="352"/>
        <v>Sim</v>
      </c>
      <c r="X3753" t="str">
        <f t="shared" si="353"/>
        <v>Não</v>
      </c>
      <c r="Y3753" t="str">
        <f t="shared" si="354"/>
        <v>Não</v>
      </c>
    </row>
    <row r="3754" spans="1:25" x14ac:dyDescent="0.25">
      <c r="A3754" s="11">
        <v>261520</v>
      </c>
      <c r="B3754">
        <f>IFERROR(VLOOKUP(A3754,[1]Monitoramento_Base_somente_disp!$A:$J,5,FALSE),0)</f>
        <v>165419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73803</v>
      </c>
      <c r="E3754">
        <f>IFERROR(VLOOKUP(A3754,[1]Monitoramento_Base_somente_disp!$A:$J,8,FALSE),0)</f>
        <v>17048231</v>
      </c>
      <c r="F3754">
        <f>IFERROR(VLOOKUP(A3754,[1]Monitoramento_Base_somente_disp!$A:$J,9,FALSE),0)</f>
        <v>0</v>
      </c>
      <c r="G3754">
        <f>IFERROR(VLOOKUP(A3754,[1]Monitoramento_Base_somente_disp!$A:$J,10,FALSE),0)</f>
        <v>0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Não</v>
      </c>
      <c r="Y3754" t="str">
        <f t="shared" si="354"/>
        <v>Não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10349</v>
      </c>
      <c r="E3755">
        <f>IFERROR(VLOOKUP(A3755,[1]Monitoramento_Base_somente_disp!$A:$J,8,FALSE),0)</f>
        <v>2723837</v>
      </c>
      <c r="F3755">
        <f>IFERROR(VLOOKUP(A3755,[1]Monitoramento_Base_somente_disp!$A:$J,9,FALSE),0)</f>
        <v>0</v>
      </c>
      <c r="G3755">
        <f>IFERROR(VLOOKUP(A3755,[1]Monitoramento_Base_somente_disp!$A:$J,10,FALSE),0)</f>
        <v>0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Não</v>
      </c>
      <c r="Y3755" t="str">
        <f t="shared" si="354"/>
        <v>Não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18000</v>
      </c>
      <c r="F3756">
        <f>IFERROR(VLOOKUP(A3756,[1]Monitoramento_Base_somente_disp!$A:$J,9,FALSE),0)</f>
        <v>0</v>
      </c>
      <c r="G3756">
        <f>IFERROR(VLOOKUP(A3756,[1]Monitoramento_Base_somente_disp!$A:$J,10,FALSE),0)</f>
        <v>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Não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833280</v>
      </c>
      <c r="F3757">
        <f>IFERROR(VLOOKUP(A3757,[1]Monitoramento_Base_somente_disp!$A:$J,9,FALSE),0)</f>
        <v>0</v>
      </c>
      <c r="G3757">
        <f>IFERROR(VLOOKUP(A3757,[1]Monitoramento_Base_somente_disp!$A:$J,10,FALSE),0)</f>
        <v>0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Não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45522</v>
      </c>
      <c r="E3759">
        <f>IFERROR(VLOOKUP(A3759,[1]Monitoramento_Base_somente_disp!$A:$J,8,FALSE),0)</f>
        <v>2355017</v>
      </c>
      <c r="F3759">
        <f>IFERROR(VLOOKUP(A3759,[1]Monitoramento_Base_somente_disp!$A:$J,9,FALSE),0)</f>
        <v>0</v>
      </c>
      <c r="G3759">
        <f>IFERROR(VLOOKUP(A3759,[1]Monitoramento_Base_somente_disp!$A:$J,10,FALSE),0)</f>
        <v>0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Não</v>
      </c>
      <c r="Y3759" t="str">
        <f t="shared" si="354"/>
        <v>Não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18610</v>
      </c>
      <c r="E3760">
        <f>IFERROR(VLOOKUP(A3760,[1]Monitoramento_Base_somente_disp!$A:$J,8,FALSE),0)</f>
        <v>8554251</v>
      </c>
      <c r="F3760">
        <f>IFERROR(VLOOKUP(A3760,[1]Monitoramento_Base_somente_disp!$A:$J,9,FALSE),0)</f>
        <v>0</v>
      </c>
      <c r="G3760">
        <f>IFERROR(VLOOKUP(A3760,[1]Monitoramento_Base_somente_disp!$A:$J,10,FALSE),0)</f>
        <v>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Não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7834</v>
      </c>
      <c r="E3761">
        <f>IFERROR(VLOOKUP(A3761,[1]Monitoramento_Base_somente_disp!$A:$J,8,FALSE),0)</f>
        <v>4030206</v>
      </c>
      <c r="F3761">
        <f>IFERROR(VLOOKUP(A3761,[1]Monitoramento_Base_somente_disp!$A:$J,9,FALSE),0)</f>
        <v>0</v>
      </c>
      <c r="G3761">
        <f>IFERROR(VLOOKUP(A3761,[1]Monitoramento_Base_somente_disp!$A:$J,10,FALSE),0)</f>
        <v>0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Não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8597</v>
      </c>
      <c r="E3762">
        <f>IFERROR(VLOOKUP(A3762,[1]Monitoramento_Base_somente_disp!$A:$J,8,FALSE),0)</f>
        <v>445700</v>
      </c>
      <c r="F3762">
        <f>IFERROR(VLOOKUP(A3762,[1]Monitoramento_Base_somente_disp!$A:$J,9,FALSE),0)</f>
        <v>0</v>
      </c>
      <c r="G3762">
        <f>IFERROR(VLOOKUP(A3762,[1]Monitoramento_Base_somente_disp!$A:$J,10,FALSE),0)</f>
        <v>0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Não</v>
      </c>
      <c r="Y3762" t="str">
        <f t="shared" si="354"/>
        <v>Não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508815</v>
      </c>
      <c r="F3763">
        <f>IFERROR(VLOOKUP(A3763,[1]Monitoramento_Base_somente_disp!$A:$J,9,FALSE),0)</f>
        <v>0</v>
      </c>
      <c r="G3763">
        <f>IFERROR(VLOOKUP(A3763,[1]Monitoramento_Base_somente_disp!$A:$J,10,FALSE),0)</f>
        <v>0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Não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11009</v>
      </c>
      <c r="E3764">
        <f>IFERROR(VLOOKUP(A3764,[1]Monitoramento_Base_somente_disp!$A:$J,8,FALSE),0)</f>
        <v>14413547</v>
      </c>
      <c r="F3764">
        <f>IFERROR(VLOOKUP(A3764,[1]Monitoramento_Base_somente_disp!$A:$J,9,FALSE),0)</f>
        <v>0</v>
      </c>
      <c r="G3764">
        <f>IFERROR(VLOOKUP(A3764,[1]Monitoramento_Base_somente_disp!$A:$J,10,FALSE),0)</f>
        <v>0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Não</v>
      </c>
      <c r="Y3764" t="str">
        <f t="shared" si="354"/>
        <v>Não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6375</v>
      </c>
      <c r="E3766">
        <f>IFERROR(VLOOKUP(A3766,[1]Monitoramento_Base_somente_disp!$A:$J,8,FALSE),0)</f>
        <v>6433132</v>
      </c>
      <c r="F3766">
        <f>IFERROR(VLOOKUP(A3766,[1]Monitoramento_Base_somente_disp!$A:$J,9,FALSE),0)</f>
        <v>0</v>
      </c>
      <c r="G3766">
        <f>IFERROR(VLOOKUP(A3766,[1]Monitoramento_Base_somente_disp!$A:$J,10,FALSE),0)</f>
        <v>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Não</v>
      </c>
      <c r="Y3766" t="str">
        <f t="shared" si="354"/>
        <v>Não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4991700</v>
      </c>
      <c r="F3767">
        <f>IFERROR(VLOOKUP(A3767,[1]Monitoramento_Base_somente_disp!$A:$J,9,FALSE),0)</f>
        <v>0</v>
      </c>
      <c r="G3767">
        <f>IFERROR(VLOOKUP(A3767,[1]Monitoramento_Base_somente_disp!$A:$J,10,FALSE),0)</f>
        <v>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Não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22892</v>
      </c>
      <c r="E3768">
        <f>IFERROR(VLOOKUP(A3768,[1]Monitoramento_Base_somente_disp!$A:$J,8,FALSE),0)</f>
        <v>2664199</v>
      </c>
      <c r="F3768">
        <f>IFERROR(VLOOKUP(A3768,[1]Monitoramento_Base_somente_disp!$A:$J,9,FALSE),0)</f>
        <v>0</v>
      </c>
      <c r="G3768">
        <f>IFERROR(VLOOKUP(A3768,[1]Monitoramento_Base_somente_disp!$A:$J,10,FALSE),0)</f>
        <v>0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Não</v>
      </c>
      <c r="Y3768" t="str">
        <f t="shared" si="354"/>
        <v>Não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159435</v>
      </c>
      <c r="F3770">
        <f>IFERROR(VLOOKUP(A3770,[1]Monitoramento_Base_somente_disp!$A:$J,9,FALSE),0)</f>
        <v>0</v>
      </c>
      <c r="G3770">
        <f>IFERROR(VLOOKUP(A3770,[1]Monitoramento_Base_somente_disp!$A:$J,10,FALSE),0)</f>
        <v>0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Não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3595</v>
      </c>
      <c r="E3771">
        <f>IFERROR(VLOOKUP(A3771,[1]Monitoramento_Base_somente_disp!$A:$J,8,FALSE),0)</f>
        <v>450589</v>
      </c>
      <c r="F3771">
        <f>IFERROR(VLOOKUP(A3771,[1]Monitoramento_Base_somente_disp!$A:$J,9,FALSE),0)</f>
        <v>0</v>
      </c>
      <c r="G3771">
        <f>IFERROR(VLOOKUP(A3771,[1]Monitoramento_Base_somente_disp!$A:$J,10,FALSE),0)</f>
        <v>0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Não</v>
      </c>
      <c r="Y3771" t="str">
        <f t="shared" si="360"/>
        <v>Não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5889</v>
      </c>
      <c r="E3772">
        <f>IFERROR(VLOOKUP(A3772,[1]Monitoramento_Base_somente_disp!$A:$J,8,FALSE),0)</f>
        <v>899662</v>
      </c>
      <c r="F3772">
        <f>IFERROR(VLOOKUP(A3772,[1]Monitoramento_Base_somente_disp!$A:$J,9,FALSE),0)</f>
        <v>0</v>
      </c>
      <c r="G3772">
        <f>IFERROR(VLOOKUP(A3772,[1]Monitoramento_Base_somente_disp!$A:$J,10,FALSE),0)</f>
        <v>0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Não</v>
      </c>
      <c r="Y3772" t="str">
        <f t="shared" si="360"/>
        <v>Não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151845</v>
      </c>
      <c r="F3773">
        <f>IFERROR(VLOOKUP(A3773,[1]Monitoramento_Base_somente_disp!$A:$J,9,FALSE),0)</f>
        <v>0</v>
      </c>
      <c r="G3773">
        <f>IFERROR(VLOOKUP(A3773,[1]Monitoramento_Base_somente_disp!$A:$J,10,FALSE),0)</f>
        <v>0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Não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1504320</v>
      </c>
      <c r="F3774">
        <f>IFERROR(VLOOKUP(A3774,[1]Monitoramento_Base_somente_disp!$A:$J,9,FALSE),0)</f>
        <v>0</v>
      </c>
      <c r="G3774">
        <f>IFERROR(VLOOKUP(A3774,[1]Monitoramento_Base_somente_disp!$A:$J,10,FALSE),0)</f>
        <v>0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Não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1162200</v>
      </c>
      <c r="F3775">
        <f>IFERROR(VLOOKUP(A3775,[1]Monitoramento_Base_somente_disp!$A:$J,9,FALSE),0)</f>
        <v>0</v>
      </c>
      <c r="G3775">
        <f>IFERROR(VLOOKUP(A3775,[1]Monitoramento_Base_somente_disp!$A:$J,10,FALSE),0)</f>
        <v>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Não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120</v>
      </c>
      <c r="E3776">
        <f>IFERROR(VLOOKUP(A3776,[1]Monitoramento_Base_somente_disp!$A:$J,8,FALSE),0)</f>
        <v>277920</v>
      </c>
      <c r="F3776">
        <f>IFERROR(VLOOKUP(A3776,[1]Monitoramento_Base_somente_disp!$A:$J,9,FALSE),0)</f>
        <v>0</v>
      </c>
      <c r="G3776">
        <f>IFERROR(VLOOKUP(A3776,[1]Monitoramento_Base_somente_disp!$A:$J,10,FALSE),0)</f>
        <v>0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Sim</v>
      </c>
      <c r="W3776" t="str">
        <f t="shared" si="358"/>
        <v>Sim</v>
      </c>
      <c r="X3776" t="str">
        <f t="shared" si="359"/>
        <v>Não</v>
      </c>
      <c r="Y3776" t="str">
        <f t="shared" si="360"/>
        <v>Não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891689</v>
      </c>
      <c r="F3777">
        <f>IFERROR(VLOOKUP(A3777,[1]Monitoramento_Base_somente_disp!$A:$J,9,FALSE),0)</f>
        <v>0</v>
      </c>
      <c r="G3777">
        <f>IFERROR(VLOOKUP(A3777,[1]Monitoramento_Base_somente_disp!$A:$J,10,FALSE),0)</f>
        <v>0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Não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29915</v>
      </c>
      <c r="E3778">
        <f>IFERROR(VLOOKUP(A3778,[1]Monitoramento_Base_somente_disp!$A:$J,8,FALSE),0)</f>
        <v>2174230</v>
      </c>
      <c r="F3778">
        <f>IFERROR(VLOOKUP(A3778,[1]Monitoramento_Base_somente_disp!$A:$J,9,FALSE),0)</f>
        <v>0</v>
      </c>
      <c r="G3778">
        <f>IFERROR(VLOOKUP(A3778,[1]Monitoramento_Base_somente_disp!$A:$J,10,FALSE),0)</f>
        <v>0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Não</v>
      </c>
      <c r="Y3778" t="str">
        <f t="shared" si="360"/>
        <v>Não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125565</v>
      </c>
      <c r="F3779">
        <f>IFERROR(VLOOKUP(A3779,[1]Monitoramento_Base_somente_disp!$A:$J,9,FALSE),0)</f>
        <v>0</v>
      </c>
      <c r="G3779">
        <f>IFERROR(VLOOKUP(A3779,[1]Monitoramento_Base_somente_disp!$A:$J,10,FALSE),0)</f>
        <v>0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Não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9571</v>
      </c>
      <c r="E3780">
        <f>IFERROR(VLOOKUP(A3780,[1]Monitoramento_Base_somente_disp!$A:$J,8,FALSE),0)</f>
        <v>1314403</v>
      </c>
      <c r="F3780">
        <f>IFERROR(VLOOKUP(A3780,[1]Monitoramento_Base_somente_disp!$A:$J,9,FALSE),0)</f>
        <v>0</v>
      </c>
      <c r="G3780">
        <f>IFERROR(VLOOKUP(A3780,[1]Monitoramento_Base_somente_disp!$A:$J,10,FALSE),0)</f>
        <v>0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Não</v>
      </c>
      <c r="Y3780" t="str">
        <f t="shared" si="360"/>
        <v>Não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36060</v>
      </c>
      <c r="F3781">
        <f>IFERROR(VLOOKUP(A3781,[1]Monitoramento_Base_somente_disp!$A:$J,9,FALSE),0)</f>
        <v>0</v>
      </c>
      <c r="G3781">
        <f>IFERROR(VLOOKUP(A3781,[1]Monitoramento_Base_somente_disp!$A:$J,10,FALSE),0)</f>
        <v>0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Não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12043</v>
      </c>
      <c r="E3782">
        <f>IFERROR(VLOOKUP(A3782,[1]Monitoramento_Base_somente_disp!$A:$J,8,FALSE),0)</f>
        <v>430787</v>
      </c>
      <c r="F3782">
        <f>IFERROR(VLOOKUP(A3782,[1]Monitoramento_Base_somente_disp!$A:$J,9,FALSE),0)</f>
        <v>0</v>
      </c>
      <c r="G3782">
        <f>IFERROR(VLOOKUP(A3782,[1]Monitoramento_Base_somente_disp!$A:$J,10,FALSE),0)</f>
        <v>0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Não</v>
      </c>
      <c r="Y3782" t="str">
        <f t="shared" si="360"/>
        <v>Não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924375</v>
      </c>
      <c r="F3784">
        <f>IFERROR(VLOOKUP(A3784,[1]Monitoramento_Base_somente_disp!$A:$J,9,FALSE),0)</f>
        <v>0</v>
      </c>
      <c r="G3784">
        <f>IFERROR(VLOOKUP(A3784,[1]Monitoramento_Base_somente_disp!$A:$J,10,FALSE),0)</f>
        <v>0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Não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58098</v>
      </c>
      <c r="E3785">
        <f>IFERROR(VLOOKUP(A3785,[1]Monitoramento_Base_somente_disp!$A:$J,8,FALSE),0)</f>
        <v>3034092</v>
      </c>
      <c r="F3785">
        <f>IFERROR(VLOOKUP(A3785,[1]Monitoramento_Base_somente_disp!$A:$J,9,FALSE),0)</f>
        <v>0</v>
      </c>
      <c r="G3785">
        <f>IFERROR(VLOOKUP(A3785,[1]Monitoramento_Base_somente_disp!$A:$J,10,FALSE),0)</f>
        <v>0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Não</v>
      </c>
      <c r="Y3785" t="str">
        <f t="shared" si="360"/>
        <v>Não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1028205</v>
      </c>
      <c r="F3786">
        <f>IFERROR(VLOOKUP(A3786,[1]Monitoramento_Base_somente_disp!$A:$J,9,FALSE),0)</f>
        <v>0</v>
      </c>
      <c r="G3786">
        <f>IFERROR(VLOOKUP(A3786,[1]Monitoramento_Base_somente_disp!$A:$J,10,FALSE),0)</f>
        <v>0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Não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2041</v>
      </c>
      <c r="E3787">
        <f>IFERROR(VLOOKUP(A3787,[1]Monitoramento_Base_somente_disp!$A:$J,8,FALSE),0)</f>
        <v>421023</v>
      </c>
      <c r="F3787">
        <f>IFERROR(VLOOKUP(A3787,[1]Monitoramento_Base_somente_disp!$A:$J,9,FALSE),0)</f>
        <v>0</v>
      </c>
      <c r="G3787">
        <f>IFERROR(VLOOKUP(A3787,[1]Monitoramento_Base_somente_disp!$A:$J,10,FALSE),0)</f>
        <v>0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Não</v>
      </c>
      <c r="Y3787" t="str">
        <f t="shared" si="360"/>
        <v>Não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4716</v>
      </c>
      <c r="E3788">
        <f>IFERROR(VLOOKUP(A3788,[1]Monitoramento_Base_somente_disp!$A:$J,8,FALSE),0)</f>
        <v>7739484</v>
      </c>
      <c r="F3788">
        <f>IFERROR(VLOOKUP(A3788,[1]Monitoramento_Base_somente_disp!$A:$J,9,FALSE),0)</f>
        <v>0</v>
      </c>
      <c r="G3788">
        <f>IFERROR(VLOOKUP(A3788,[1]Monitoramento_Base_somente_disp!$A:$J,10,FALSE),0)</f>
        <v>0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Não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313</v>
      </c>
      <c r="E3790">
        <f>IFERROR(VLOOKUP(A3790,[1]Monitoramento_Base_somente_disp!$A:$J,8,FALSE),0)</f>
        <v>59124</v>
      </c>
      <c r="F3790">
        <f>IFERROR(VLOOKUP(A3790,[1]Monitoramento_Base_somente_disp!$A:$J,9,FALSE),0)</f>
        <v>0</v>
      </c>
      <c r="G3790">
        <f>IFERROR(VLOOKUP(A3790,[1]Monitoramento_Base_somente_disp!$A:$J,10,FALSE),0)</f>
        <v>0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Sim</v>
      </c>
      <c r="W3790" t="str">
        <f t="shared" si="358"/>
        <v>Sim</v>
      </c>
      <c r="X3790" t="str">
        <f t="shared" si="359"/>
        <v>Não</v>
      </c>
      <c r="Y3790" t="str">
        <f t="shared" si="360"/>
        <v>Não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0</v>
      </c>
      <c r="E3793">
        <f>IFERROR(VLOOKUP(A3793,[1]Monitoramento_Base_somente_disp!$A:$J,8,FALSE),0)</f>
        <v>218565</v>
      </c>
      <c r="F3793">
        <f>IFERROR(VLOOKUP(A3793,[1]Monitoramento_Base_somente_disp!$A:$J,9,FALSE),0)</f>
        <v>0</v>
      </c>
      <c r="G3793">
        <f>IFERROR(VLOOKUP(A3793,[1]Monitoramento_Base_somente_disp!$A:$J,10,FALSE),0)</f>
        <v>0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Não</v>
      </c>
      <c r="W3793" t="str">
        <f t="shared" si="358"/>
        <v>Sim</v>
      </c>
      <c r="X3793" t="str">
        <f t="shared" si="359"/>
        <v>Não</v>
      </c>
      <c r="Y3793" t="str">
        <f t="shared" si="360"/>
        <v>Não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7500</v>
      </c>
      <c r="F3794">
        <f>IFERROR(VLOOKUP(A3794,[1]Monitoramento_Base_somente_disp!$A:$J,9,FALSE),0)</f>
        <v>0</v>
      </c>
      <c r="G3794">
        <f>IFERROR(VLOOKUP(A3794,[1]Monitoramento_Base_somente_disp!$A:$J,10,FALSE),0)</f>
        <v>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Não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565290</v>
      </c>
      <c r="F3796">
        <f>IFERROR(VLOOKUP(A3796,[1]Monitoramento_Base_somente_disp!$A:$J,9,FALSE),0)</f>
        <v>0</v>
      </c>
      <c r="G3796">
        <f>IFERROR(VLOOKUP(A3796,[1]Monitoramento_Base_somente_disp!$A:$J,10,FALSE),0)</f>
        <v>0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Não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518</v>
      </c>
      <c r="E3797">
        <f>IFERROR(VLOOKUP(A3797,[1]Monitoramento_Base_somente_disp!$A:$J,8,FALSE),0)</f>
        <v>1069740</v>
      </c>
      <c r="F3797">
        <f>IFERROR(VLOOKUP(A3797,[1]Monitoramento_Base_somente_disp!$A:$J,9,FALSE),0)</f>
        <v>0</v>
      </c>
      <c r="G3797">
        <f>IFERROR(VLOOKUP(A3797,[1]Monitoramento_Base_somente_disp!$A:$J,10,FALSE),0)</f>
        <v>0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Não</v>
      </c>
      <c r="Y3797" t="str">
        <f t="shared" si="360"/>
        <v>Não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4755</v>
      </c>
      <c r="E3798">
        <f>IFERROR(VLOOKUP(A3798,[1]Monitoramento_Base_somente_disp!$A:$J,8,FALSE),0)</f>
        <v>260303</v>
      </c>
      <c r="F3798">
        <f>IFERROR(VLOOKUP(A3798,[1]Monitoramento_Base_somente_disp!$A:$J,9,FALSE),0)</f>
        <v>0</v>
      </c>
      <c r="G3798">
        <f>IFERROR(VLOOKUP(A3798,[1]Monitoramento_Base_somente_disp!$A:$J,10,FALSE),0)</f>
        <v>0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Não</v>
      </c>
      <c r="Y3798" t="str">
        <f t="shared" si="360"/>
        <v>Não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245025</v>
      </c>
      <c r="F3799">
        <f>IFERROR(VLOOKUP(A3799,[1]Monitoramento_Base_somente_disp!$A:$J,9,FALSE),0)</f>
        <v>0</v>
      </c>
      <c r="G3799">
        <f>IFERROR(VLOOKUP(A3799,[1]Monitoramento_Base_somente_disp!$A:$J,10,FALSE),0)</f>
        <v>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Não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495405</v>
      </c>
      <c r="F3801">
        <f>IFERROR(VLOOKUP(A3801,[1]Monitoramento_Base_somente_disp!$A:$J,9,FALSE),0)</f>
        <v>0</v>
      </c>
      <c r="G3801">
        <f>IFERROR(VLOOKUP(A3801,[1]Monitoramento_Base_somente_disp!$A:$J,10,FALSE),0)</f>
        <v>0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Não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10515</v>
      </c>
      <c r="E3802">
        <f>IFERROR(VLOOKUP(A3802,[1]Monitoramento_Base_somente_disp!$A:$J,8,FALSE),0)</f>
        <v>2843121</v>
      </c>
      <c r="F3802">
        <f>IFERROR(VLOOKUP(A3802,[1]Monitoramento_Base_somente_disp!$A:$J,9,FALSE),0)</f>
        <v>0</v>
      </c>
      <c r="G3802">
        <f>IFERROR(VLOOKUP(A3802,[1]Monitoramento_Base_somente_disp!$A:$J,10,FALSE),0)</f>
        <v>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Não</v>
      </c>
      <c r="Y3802" t="str">
        <f t="shared" si="360"/>
        <v>Não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1181</v>
      </c>
      <c r="E3803">
        <f>IFERROR(VLOOKUP(A3803,[1]Monitoramento_Base_somente_disp!$A:$J,8,FALSE),0)</f>
        <v>135007</v>
      </c>
      <c r="F3803">
        <f>IFERROR(VLOOKUP(A3803,[1]Monitoramento_Base_somente_disp!$A:$J,9,FALSE),0)</f>
        <v>0</v>
      </c>
      <c r="G3803">
        <f>IFERROR(VLOOKUP(A3803,[1]Monitoramento_Base_somente_disp!$A:$J,10,FALSE),0)</f>
        <v>0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Não</v>
      </c>
      <c r="Y3803" t="str">
        <f t="shared" si="360"/>
        <v>Não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10884</v>
      </c>
      <c r="E3804">
        <f>IFERROR(VLOOKUP(A3804,[1]Monitoramento_Base_somente_disp!$A:$J,8,FALSE),0)</f>
        <v>1075498</v>
      </c>
      <c r="F3804">
        <f>IFERROR(VLOOKUP(A3804,[1]Monitoramento_Base_somente_disp!$A:$J,9,FALSE),0)</f>
        <v>0</v>
      </c>
      <c r="G3804">
        <f>IFERROR(VLOOKUP(A3804,[1]Monitoramento_Base_somente_disp!$A:$J,10,FALSE),0)</f>
        <v>0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Não</v>
      </c>
      <c r="Y3804" t="str">
        <f t="shared" si="360"/>
        <v>Não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695310</v>
      </c>
      <c r="F3805">
        <f>IFERROR(VLOOKUP(A3805,[1]Monitoramento_Base_somente_disp!$A:$J,9,FALSE),0)</f>
        <v>0</v>
      </c>
      <c r="G3805">
        <f>IFERROR(VLOOKUP(A3805,[1]Monitoramento_Base_somente_disp!$A:$J,10,FALSE),0)</f>
        <v>0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Não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1435</v>
      </c>
      <c r="E3806">
        <f>IFERROR(VLOOKUP(A3806,[1]Monitoramento_Base_somente_disp!$A:$J,8,FALSE),0)</f>
        <v>2360243</v>
      </c>
      <c r="F3806">
        <f>IFERROR(VLOOKUP(A3806,[1]Monitoramento_Base_somente_disp!$A:$J,9,FALSE),0)</f>
        <v>0</v>
      </c>
      <c r="G3806">
        <f>IFERROR(VLOOKUP(A3806,[1]Monitoramento_Base_somente_disp!$A:$J,10,FALSE),0)</f>
        <v>0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Não</v>
      </c>
      <c r="Y3806" t="str">
        <f t="shared" si="360"/>
        <v>Não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1318275</v>
      </c>
      <c r="F3808">
        <f>IFERROR(VLOOKUP(A3808,[1]Monitoramento_Base_somente_disp!$A:$J,9,FALSE),0)</f>
        <v>0</v>
      </c>
      <c r="G3808">
        <f>IFERROR(VLOOKUP(A3808,[1]Monitoramento_Base_somente_disp!$A:$J,10,FALSE),0)</f>
        <v>0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Não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2472828</v>
      </c>
      <c r="F3809">
        <f>IFERROR(VLOOKUP(A3809,[1]Monitoramento_Base_somente_disp!$A:$J,9,FALSE),0)</f>
        <v>0</v>
      </c>
      <c r="G3809">
        <f>IFERROR(VLOOKUP(A3809,[1]Monitoramento_Base_somente_disp!$A:$J,10,FALSE),0)</f>
        <v>0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Não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0</v>
      </c>
      <c r="E3810">
        <f>IFERROR(VLOOKUP(A3810,[1]Monitoramento_Base_somente_disp!$A:$J,8,FALSE),0)</f>
        <v>2494520</v>
      </c>
      <c r="F3810">
        <f>IFERROR(VLOOKUP(A3810,[1]Monitoramento_Base_somente_disp!$A:$J,9,FALSE),0)</f>
        <v>0</v>
      </c>
      <c r="G3810">
        <f>IFERROR(VLOOKUP(A3810,[1]Monitoramento_Base_somente_disp!$A:$J,10,FALSE),0)</f>
        <v>0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Não</v>
      </c>
      <c r="W3810" t="str">
        <f t="shared" si="358"/>
        <v>Sim</v>
      </c>
      <c r="X3810" t="str">
        <f t="shared" si="359"/>
        <v>Não</v>
      </c>
      <c r="Y3810" t="str">
        <f t="shared" si="360"/>
        <v>Não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887</v>
      </c>
      <c r="E3812">
        <f>IFERROR(VLOOKUP(A3812,[1]Monitoramento_Base_somente_disp!$A:$J,8,FALSE),0)</f>
        <v>1206251</v>
      </c>
      <c r="F3812">
        <f>IFERROR(VLOOKUP(A3812,[1]Monitoramento_Base_somente_disp!$A:$J,9,FALSE),0)</f>
        <v>0</v>
      </c>
      <c r="G3812">
        <f>IFERROR(VLOOKUP(A3812,[1]Monitoramento_Base_somente_disp!$A:$J,10,FALSE),0)</f>
        <v>0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Não</v>
      </c>
      <c r="Y3812" t="str">
        <f t="shared" si="360"/>
        <v>Não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2628</v>
      </c>
      <c r="E3813">
        <f>IFERROR(VLOOKUP(A3813,[1]Monitoramento_Base_somente_disp!$A:$J,8,FALSE),0)</f>
        <v>913106</v>
      </c>
      <c r="F3813">
        <f>IFERROR(VLOOKUP(A3813,[1]Monitoramento_Base_somente_disp!$A:$J,9,FALSE),0)</f>
        <v>0</v>
      </c>
      <c r="G3813">
        <f>IFERROR(VLOOKUP(A3813,[1]Monitoramento_Base_somente_disp!$A:$J,10,FALSE),0)</f>
        <v>0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Não</v>
      </c>
      <c r="Y3813" t="str">
        <f t="shared" si="360"/>
        <v>Não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20342</v>
      </c>
      <c r="E3815">
        <f>IFERROR(VLOOKUP(A3815,[1]Monitoramento_Base_somente_disp!$A:$J,8,FALSE),0)</f>
        <v>1755308</v>
      </c>
      <c r="F3815">
        <f>IFERROR(VLOOKUP(A3815,[1]Monitoramento_Base_somente_disp!$A:$J,9,FALSE),0)</f>
        <v>0</v>
      </c>
      <c r="G3815">
        <f>IFERROR(VLOOKUP(A3815,[1]Monitoramento_Base_somente_disp!$A:$J,10,FALSE),0)</f>
        <v>0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Não</v>
      </c>
      <c r="Y3815" t="str">
        <f t="shared" si="360"/>
        <v>Não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63255</v>
      </c>
      <c r="F3816">
        <f>IFERROR(VLOOKUP(A3816,[1]Monitoramento_Base_somente_disp!$A:$J,9,FALSE),0)</f>
        <v>0</v>
      </c>
      <c r="G3816">
        <f>IFERROR(VLOOKUP(A3816,[1]Monitoramento_Base_somente_disp!$A:$J,10,FALSE),0)</f>
        <v>0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Não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0</v>
      </c>
      <c r="K3817">
        <f>IFERROR(VLOOKUP(A3817,[2]Sheet1!$A:$I,7,FALSE),0)</f>
        <v>0</v>
      </c>
      <c r="L3817">
        <f>IFERROR(VLOOKUP(A3817,[2]Sheet1!$A:$I,8,FALSE),0)</f>
        <v>0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Não</v>
      </c>
      <c r="W3817" t="str">
        <f t="shared" si="358"/>
        <v>Não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13194</v>
      </c>
      <c r="E3818">
        <f>IFERROR(VLOOKUP(A3818,[1]Monitoramento_Base_somente_disp!$A:$J,8,FALSE),0)</f>
        <v>906256</v>
      </c>
      <c r="F3818">
        <f>IFERROR(VLOOKUP(A3818,[1]Monitoramento_Base_somente_disp!$A:$J,9,FALSE),0)</f>
        <v>0</v>
      </c>
      <c r="G3818">
        <f>IFERROR(VLOOKUP(A3818,[1]Monitoramento_Base_somente_disp!$A:$J,10,FALSE),0)</f>
        <v>0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Não</v>
      </c>
      <c r="Y3818" t="str">
        <f t="shared" si="360"/>
        <v>Não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570</v>
      </c>
      <c r="E3819">
        <f>IFERROR(VLOOKUP(A3819,[1]Monitoramento_Base_somente_disp!$A:$J,8,FALSE),0)</f>
        <v>1190355</v>
      </c>
      <c r="F3819">
        <f>IFERROR(VLOOKUP(A3819,[1]Monitoramento_Base_somente_disp!$A:$J,9,FALSE),0)</f>
        <v>0</v>
      </c>
      <c r="G3819">
        <f>IFERROR(VLOOKUP(A3819,[1]Monitoramento_Base_somente_disp!$A:$J,10,FALSE),0)</f>
        <v>0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Não</v>
      </c>
      <c r="Y3819" t="str">
        <f t="shared" si="360"/>
        <v>Não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1977</v>
      </c>
      <c r="E3821">
        <f>IFERROR(VLOOKUP(A3821,[1]Monitoramento_Base_somente_disp!$A:$J,8,FALSE),0)</f>
        <v>2428756</v>
      </c>
      <c r="F3821">
        <f>IFERROR(VLOOKUP(A3821,[1]Monitoramento_Base_somente_disp!$A:$J,9,FALSE),0)</f>
        <v>0</v>
      </c>
      <c r="G3821">
        <f>IFERROR(VLOOKUP(A3821,[1]Monitoramento_Base_somente_disp!$A:$J,10,FALSE),0)</f>
        <v>0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Não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1571730</v>
      </c>
      <c r="F3824">
        <f>IFERROR(VLOOKUP(A3824,[1]Monitoramento_Base_somente_disp!$A:$J,9,FALSE),0)</f>
        <v>0</v>
      </c>
      <c r="G3824">
        <f>IFERROR(VLOOKUP(A3824,[1]Monitoramento_Base_somente_disp!$A:$J,10,FALSE),0)</f>
        <v>0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Não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3765</v>
      </c>
      <c r="F3825">
        <f>IFERROR(VLOOKUP(A3825,[1]Monitoramento_Base_somente_disp!$A:$J,9,FALSE),0)</f>
        <v>0</v>
      </c>
      <c r="G3825">
        <f>IFERROR(VLOOKUP(A3825,[1]Monitoramento_Base_somente_disp!$A:$J,10,FALSE),0)</f>
        <v>0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>
        <f>IFERROR(VLOOKUP(A3825,[3]Sheet1!$A:$G,2,FALSE),0)</f>
        <v>0</v>
      </c>
      <c r="O3825">
        <f>IFERROR(VLOOKUP(A3825,[3]Sheet1!$A:$G,3,FALSE),0)</f>
        <v>0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Não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35953</v>
      </c>
      <c r="E3826">
        <f>IFERROR(VLOOKUP(A3826,[1]Monitoramento_Base_somente_disp!$A:$J,8,FALSE),0)</f>
        <v>26363315</v>
      </c>
      <c r="F3826">
        <f>IFERROR(VLOOKUP(A3826,[1]Monitoramento_Base_somente_disp!$A:$J,9,FALSE),0)</f>
        <v>0</v>
      </c>
      <c r="G3826">
        <f>IFERROR(VLOOKUP(A3826,[1]Monitoramento_Base_somente_disp!$A:$J,10,FALSE),0)</f>
        <v>0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Não</v>
      </c>
      <c r="Y3826" t="str">
        <f t="shared" si="360"/>
        <v>Não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10662</v>
      </c>
      <c r="E3827">
        <f>IFERROR(VLOOKUP(A3827,[1]Monitoramento_Base_somente_disp!$A:$J,8,FALSE),0)</f>
        <v>1327112</v>
      </c>
      <c r="F3827">
        <f>IFERROR(VLOOKUP(A3827,[1]Monitoramento_Base_somente_disp!$A:$J,9,FALSE),0)</f>
        <v>0</v>
      </c>
      <c r="G3827">
        <f>IFERROR(VLOOKUP(A3827,[1]Monitoramento_Base_somente_disp!$A:$J,10,FALSE),0)</f>
        <v>0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Não</v>
      </c>
      <c r="Y3827" t="str">
        <f t="shared" si="360"/>
        <v>Não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0</v>
      </c>
      <c r="E3828">
        <f>IFERROR(VLOOKUP(A3828,[1]Monitoramento_Base_somente_disp!$A:$J,8,FALSE),0)</f>
        <v>6313605</v>
      </c>
      <c r="F3828">
        <f>IFERROR(VLOOKUP(A3828,[1]Monitoramento_Base_somente_disp!$A:$J,9,FALSE),0)</f>
        <v>0</v>
      </c>
      <c r="G3828">
        <f>IFERROR(VLOOKUP(A3828,[1]Monitoramento_Base_somente_disp!$A:$J,10,FALSE),0)</f>
        <v>0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Não</v>
      </c>
      <c r="W3828" t="str">
        <f t="shared" si="358"/>
        <v>Sim</v>
      </c>
      <c r="X3828" t="str">
        <f t="shared" si="359"/>
        <v>Não</v>
      </c>
      <c r="Y3828" t="str">
        <f t="shared" si="360"/>
        <v>Não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624930</v>
      </c>
      <c r="F3829">
        <f>IFERROR(VLOOKUP(A3829,[1]Monitoramento_Base_somente_disp!$A:$J,9,FALSE),0)</f>
        <v>0</v>
      </c>
      <c r="G3829">
        <f>IFERROR(VLOOKUP(A3829,[1]Monitoramento_Base_somente_disp!$A:$J,10,FALSE),0)</f>
        <v>0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Não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0</v>
      </c>
      <c r="E3830">
        <f>IFERROR(VLOOKUP(A3830,[1]Monitoramento_Base_somente_disp!$A:$J,8,FALSE),0)</f>
        <v>450075</v>
      </c>
      <c r="F3830">
        <f>IFERROR(VLOOKUP(A3830,[1]Monitoramento_Base_somente_disp!$A:$J,9,FALSE),0)</f>
        <v>0</v>
      </c>
      <c r="G3830">
        <f>IFERROR(VLOOKUP(A3830,[1]Monitoramento_Base_somente_disp!$A:$J,10,FALSE),0)</f>
        <v>0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Não</v>
      </c>
      <c r="W3830" t="str">
        <f t="shared" si="358"/>
        <v>Sim</v>
      </c>
      <c r="X3830" t="str">
        <f t="shared" si="359"/>
        <v>Não</v>
      </c>
      <c r="Y3830" t="str">
        <f t="shared" si="360"/>
        <v>Não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1258</v>
      </c>
      <c r="E3831">
        <f>IFERROR(VLOOKUP(A3831,[1]Monitoramento_Base_somente_disp!$A:$J,8,FALSE),0)</f>
        <v>4346933</v>
      </c>
      <c r="F3831">
        <f>IFERROR(VLOOKUP(A3831,[1]Monitoramento_Base_somente_disp!$A:$J,9,FALSE),0)</f>
        <v>0</v>
      </c>
      <c r="G3831">
        <f>IFERROR(VLOOKUP(A3831,[1]Monitoramento_Base_somente_disp!$A:$J,10,FALSE),0)</f>
        <v>0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Não</v>
      </c>
      <c r="Y3831" t="str">
        <f t="shared" si="360"/>
        <v>Não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456</v>
      </c>
      <c r="E3833">
        <f>IFERROR(VLOOKUP(A3833,[1]Monitoramento_Base_somente_disp!$A:$J,8,FALSE),0)</f>
        <v>1973547</v>
      </c>
      <c r="F3833">
        <f>IFERROR(VLOOKUP(A3833,[1]Monitoramento_Base_somente_disp!$A:$J,9,FALSE),0)</f>
        <v>0</v>
      </c>
      <c r="G3833">
        <f>IFERROR(VLOOKUP(A3833,[1]Monitoramento_Base_somente_disp!$A:$J,10,FALSE),0)</f>
        <v>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Não</v>
      </c>
    </row>
    <row r="3834" spans="1:25" x14ac:dyDescent="0.25">
      <c r="A3834" s="11">
        <v>110094</v>
      </c>
      <c r="B3834">
        <f>IFERROR(VLOOKUP(A3834,[1]Monitoramento_Base_somente_disp!$A:$J,5,FALSE),0)</f>
        <v>61943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46977</v>
      </c>
      <c r="E3834">
        <f>IFERROR(VLOOKUP(A3834,[1]Monitoramento_Base_somente_disp!$A:$J,8,FALSE),0)</f>
        <v>13973106</v>
      </c>
      <c r="F3834">
        <f>IFERROR(VLOOKUP(A3834,[1]Monitoramento_Base_somente_disp!$A:$J,9,FALSE),0)</f>
        <v>0</v>
      </c>
      <c r="G3834">
        <f>IFERROR(VLOOKUP(A3834,[1]Monitoramento_Base_somente_disp!$A:$J,10,FALSE),0)</f>
        <v>0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Não</v>
      </c>
      <c r="Y3834" t="str">
        <f t="shared" si="366"/>
        <v>Não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10370</v>
      </c>
      <c r="E3835">
        <f>IFERROR(VLOOKUP(A3835,[1]Monitoramento_Base_somente_disp!$A:$J,8,FALSE),0)</f>
        <v>4242480</v>
      </c>
      <c r="F3835">
        <f>IFERROR(VLOOKUP(A3835,[1]Monitoramento_Base_somente_disp!$A:$J,9,FALSE),0)</f>
        <v>0</v>
      </c>
      <c r="G3835">
        <f>IFERROR(VLOOKUP(A3835,[1]Monitoramento_Base_somente_disp!$A:$J,10,FALSE),0)</f>
        <v>0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Não</v>
      </c>
      <c r="Y3835" t="str">
        <f t="shared" si="366"/>
        <v>Não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1850610</v>
      </c>
      <c r="F3836">
        <f>IFERROR(VLOOKUP(A3836,[1]Monitoramento_Base_somente_disp!$A:$J,9,FALSE),0)</f>
        <v>0</v>
      </c>
      <c r="G3836">
        <f>IFERROR(VLOOKUP(A3836,[1]Monitoramento_Base_somente_disp!$A:$J,10,FALSE),0)</f>
        <v>0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Não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>
        <f>IFERROR(VLOOKUP(A3837,[3]Sheet1!$A:$G,2,FALSE),0)</f>
        <v>0</v>
      </c>
      <c r="O3837">
        <f>IFERROR(VLOOKUP(A3837,[3]Sheet1!$A:$G,3,FALSE),0)</f>
        <v>0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>
        <f>IFERROR(VLOOKUP(A3841,[3]Sheet1!$A:$G,2,FALSE),0)</f>
        <v>61707</v>
      </c>
      <c r="O3841">
        <f>IFERROR(VLOOKUP(A3841,[3]Sheet1!$A:$G,3,FALSE),0)</f>
        <v>414991</v>
      </c>
      <c r="P3841">
        <f>IFERROR(VLOOKUP(A3841,[3]Sheet1!$A:$G,4,FALSE),0)</f>
        <v>0</v>
      </c>
      <c r="Q3841">
        <f>IFERROR(VLOOKUP(A3841,[3]Sheet1!$A:$G,5,FALSE),0)</f>
        <v>0</v>
      </c>
      <c r="R3841">
        <f>IFERROR(VLOOKUP(A3841,[3]Sheet1!$A:$G,6,FALSE),0)</f>
        <v>0</v>
      </c>
      <c r="S3841">
        <f>IFERROR(VLOOKUP(A3841,[3]Sheet1!$A:$G,7,FALSE),0)</f>
        <v>0</v>
      </c>
      <c r="T3841" t="str">
        <f t="shared" si="361"/>
        <v>Sim</v>
      </c>
      <c r="U3841" t="str">
        <f t="shared" si="362"/>
        <v>Sim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>
        <f>IFERROR(VLOOKUP(A3842,[3]Sheet1!$A:$G,2,FALSE),0)</f>
        <v>39622</v>
      </c>
      <c r="O3842">
        <f>IFERROR(VLOOKUP(A3842,[3]Sheet1!$A:$G,3,FALSE),0)</f>
        <v>133176</v>
      </c>
      <c r="P3842">
        <f>IFERROR(VLOOKUP(A3842,[3]Sheet1!$A:$G,4,FALSE),0)</f>
        <v>0</v>
      </c>
      <c r="Q3842">
        <f>IFERROR(VLOOKUP(A3842,[3]Sheet1!$A:$G,5,FALSE),0)</f>
        <v>0</v>
      </c>
      <c r="R3842">
        <f>IFERROR(VLOOKUP(A3842,[3]Sheet1!$A:$G,6,FALSE),0)</f>
        <v>0</v>
      </c>
      <c r="S3842">
        <f>IFERROR(VLOOKUP(A3842,[3]Sheet1!$A:$G,7,FALSE),0)</f>
        <v>0</v>
      </c>
      <c r="T3842" t="str">
        <f t="shared" si="361"/>
        <v>Sim</v>
      </c>
      <c r="U3842" t="str">
        <f t="shared" si="362"/>
        <v>Sim</v>
      </c>
      <c r="V3842" t="str">
        <f t="shared" si="363"/>
        <v>Não</v>
      </c>
      <c r="W3842" t="str">
        <f t="shared" si="364"/>
        <v>Não</v>
      </c>
      <c r="X3842" t="str">
        <f t="shared" si="365"/>
        <v>Não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0</v>
      </c>
      <c r="K3843">
        <f>IFERROR(VLOOKUP(A3843,[2]Sheet1!$A:$I,7,FALSE),0)</f>
        <v>0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144486</v>
      </c>
      <c r="E3845">
        <f>IFERROR(VLOOKUP(A3845,[1]Monitoramento_Base_somente_disp!$A:$J,8,FALSE),0)</f>
        <v>11581693</v>
      </c>
      <c r="F3845">
        <f>IFERROR(VLOOKUP(A3845,[1]Monitoramento_Base_somente_disp!$A:$J,9,FALSE),0)</f>
        <v>0</v>
      </c>
      <c r="G3845">
        <f>IFERROR(VLOOKUP(A3845,[1]Monitoramento_Base_somente_disp!$A:$J,10,FALSE),0)</f>
        <v>0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Não</v>
      </c>
      <c r="Y3845" t="str">
        <f t="shared" si="366"/>
        <v>Não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30112</v>
      </c>
      <c r="E3846">
        <f>IFERROR(VLOOKUP(A3846,[1]Monitoramento_Base_somente_disp!$A:$J,8,FALSE),0)</f>
        <v>11105368</v>
      </c>
      <c r="F3846">
        <f>IFERROR(VLOOKUP(A3846,[1]Monitoramento_Base_somente_disp!$A:$J,9,FALSE),0)</f>
        <v>0</v>
      </c>
      <c r="G3846">
        <f>IFERROR(VLOOKUP(A3846,[1]Monitoramento_Base_somente_disp!$A:$J,10,FALSE),0)</f>
        <v>0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Não</v>
      </c>
      <c r="Y3846" t="str">
        <f t="shared" si="366"/>
        <v>Não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40074</v>
      </c>
      <c r="E3847">
        <f>IFERROR(VLOOKUP(A3847,[1]Monitoramento_Base_somente_disp!$A:$J,8,FALSE),0)</f>
        <v>10676877</v>
      </c>
      <c r="F3847">
        <f>IFERROR(VLOOKUP(A3847,[1]Monitoramento_Base_somente_disp!$A:$J,9,FALSE),0)</f>
        <v>0</v>
      </c>
      <c r="G3847">
        <f>IFERROR(VLOOKUP(A3847,[1]Monitoramento_Base_somente_disp!$A:$J,10,FALSE),0)</f>
        <v>0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Não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27309</v>
      </c>
      <c r="E3848">
        <f>IFERROR(VLOOKUP(A3848,[1]Monitoramento_Base_somente_disp!$A:$J,8,FALSE),0)</f>
        <v>5666998</v>
      </c>
      <c r="F3848">
        <f>IFERROR(VLOOKUP(A3848,[1]Monitoramento_Base_somente_disp!$A:$J,9,FALSE),0)</f>
        <v>0</v>
      </c>
      <c r="G3848">
        <f>IFERROR(VLOOKUP(A3848,[1]Monitoramento_Base_somente_disp!$A:$J,10,FALSE),0)</f>
        <v>0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Não</v>
      </c>
      <c r="Y3848" t="str">
        <f t="shared" si="366"/>
        <v>Não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3526</v>
      </c>
      <c r="E3849">
        <f>IFERROR(VLOOKUP(A3849,[1]Monitoramento_Base_somente_disp!$A:$J,8,FALSE),0)</f>
        <v>456092925</v>
      </c>
      <c r="F3849">
        <f>IFERROR(VLOOKUP(A3849,[1]Monitoramento_Base_somente_disp!$A:$J,9,FALSE),0)</f>
        <v>0</v>
      </c>
      <c r="G3849">
        <f>IFERROR(VLOOKUP(A3849,[1]Monitoramento_Base_somente_disp!$A:$J,10,FALSE),0)</f>
        <v>0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Não</v>
      </c>
      <c r="Y3849" t="str">
        <f t="shared" si="366"/>
        <v>Não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25389142</v>
      </c>
      <c r="F3850">
        <f>IFERROR(VLOOKUP(A3850,[1]Monitoramento_Base_somente_disp!$A:$J,9,FALSE),0)</f>
        <v>0</v>
      </c>
      <c r="G3850">
        <f>IFERROR(VLOOKUP(A3850,[1]Monitoramento_Base_somente_disp!$A:$J,10,FALSE),0)</f>
        <v>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Não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28993169</v>
      </c>
      <c r="F3852">
        <f>IFERROR(VLOOKUP(A3852,[1]Monitoramento_Base_somente_disp!$A:$J,9,FALSE),0)</f>
        <v>0</v>
      </c>
      <c r="G3852">
        <f>IFERROR(VLOOKUP(A3852,[1]Monitoramento_Base_somente_disp!$A:$J,10,FALSE),0)</f>
        <v>0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Não</v>
      </c>
      <c r="Y3852" t="str">
        <f t="shared" si="366"/>
        <v>Não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12613</v>
      </c>
      <c r="E3853">
        <f>IFERROR(VLOOKUP(A3853,[1]Monitoramento_Base_somente_disp!$A:$J,8,FALSE),0)</f>
        <v>23574662</v>
      </c>
      <c r="F3853">
        <f>IFERROR(VLOOKUP(A3853,[1]Monitoramento_Base_somente_disp!$A:$J,9,FALSE),0)</f>
        <v>0</v>
      </c>
      <c r="G3853">
        <f>IFERROR(VLOOKUP(A3853,[1]Monitoramento_Base_somente_disp!$A:$J,10,FALSE),0)</f>
        <v>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Não</v>
      </c>
      <c r="Y3853" t="str">
        <f t="shared" si="366"/>
        <v>Não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12335</v>
      </c>
      <c r="E3855">
        <f>IFERROR(VLOOKUP(A3855,[1]Monitoramento_Base_somente_disp!$A:$J,8,FALSE),0)</f>
        <v>5264814</v>
      </c>
      <c r="F3855">
        <f>IFERROR(VLOOKUP(A3855,[1]Monitoramento_Base_somente_disp!$A:$J,9,FALSE),0)</f>
        <v>0</v>
      </c>
      <c r="G3855">
        <f>IFERROR(VLOOKUP(A3855,[1]Monitoramento_Base_somente_disp!$A:$J,10,FALSE),0)</f>
        <v>0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Não</v>
      </c>
      <c r="Y3855" t="str">
        <f t="shared" si="366"/>
        <v>Não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3765</v>
      </c>
      <c r="F3856">
        <f>IFERROR(VLOOKUP(A3856,[1]Monitoramento_Base_somente_disp!$A:$J,9,FALSE),0)</f>
        <v>0</v>
      </c>
      <c r="G3856">
        <f>IFERROR(VLOOKUP(A3856,[1]Monitoramento_Base_somente_disp!$A:$J,10,FALSE),0)</f>
        <v>0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Não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11087338</v>
      </c>
      <c r="F3857">
        <f>IFERROR(VLOOKUP(A3857,[1]Monitoramento_Base_somente_disp!$A:$J,9,FALSE),0)</f>
        <v>0</v>
      </c>
      <c r="G3857">
        <f>IFERROR(VLOOKUP(A3857,[1]Monitoramento_Base_somente_disp!$A:$J,10,FALSE),0)</f>
        <v>0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Não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1180485</v>
      </c>
      <c r="F3858">
        <f>IFERROR(VLOOKUP(A3858,[1]Monitoramento_Base_somente_disp!$A:$J,9,FALSE),0)</f>
        <v>0</v>
      </c>
      <c r="G3858">
        <f>IFERROR(VLOOKUP(A3858,[1]Monitoramento_Base_somente_disp!$A:$J,10,FALSE),0)</f>
        <v>0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Não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18531</v>
      </c>
      <c r="E3859">
        <f>IFERROR(VLOOKUP(A3859,[1]Monitoramento_Base_somente_disp!$A:$J,8,FALSE),0)</f>
        <v>1043351</v>
      </c>
      <c r="F3859">
        <f>IFERROR(VLOOKUP(A3859,[1]Monitoramento_Base_somente_disp!$A:$J,9,FALSE),0)</f>
        <v>0</v>
      </c>
      <c r="G3859">
        <f>IFERROR(VLOOKUP(A3859,[1]Monitoramento_Base_somente_disp!$A:$J,10,FALSE),0)</f>
        <v>0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Não</v>
      </c>
      <c r="Y3859" t="str">
        <f t="shared" si="366"/>
        <v>Não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14478</v>
      </c>
      <c r="E3860">
        <f>IFERROR(VLOOKUP(A3860,[1]Monitoramento_Base_somente_disp!$A:$J,8,FALSE),0)</f>
        <v>1186045</v>
      </c>
      <c r="F3860">
        <f>IFERROR(VLOOKUP(A3860,[1]Monitoramento_Base_somente_disp!$A:$J,9,FALSE),0)</f>
        <v>0</v>
      </c>
      <c r="G3860">
        <f>IFERROR(VLOOKUP(A3860,[1]Monitoramento_Base_somente_disp!$A:$J,10,FALSE),0)</f>
        <v>0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Não</v>
      </c>
      <c r="Y3860" t="str">
        <f t="shared" si="366"/>
        <v>Não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82</v>
      </c>
      <c r="E3861">
        <f>IFERROR(VLOOKUP(A3861,[1]Monitoramento_Base_somente_disp!$A:$J,8,FALSE),0)</f>
        <v>8051391</v>
      </c>
      <c r="F3861">
        <f>IFERROR(VLOOKUP(A3861,[1]Monitoramento_Base_somente_disp!$A:$J,9,FALSE),0)</f>
        <v>0</v>
      </c>
      <c r="G3861">
        <f>IFERROR(VLOOKUP(A3861,[1]Monitoramento_Base_somente_disp!$A:$J,10,FALSE),0)</f>
        <v>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Não</v>
      </c>
      <c r="Y3861" t="str">
        <f t="shared" si="366"/>
        <v>Não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12887</v>
      </c>
      <c r="E3862">
        <f>IFERROR(VLOOKUP(A3862,[1]Monitoramento_Base_somente_disp!$A:$J,8,FALSE),0)</f>
        <v>3490487</v>
      </c>
      <c r="F3862">
        <f>IFERROR(VLOOKUP(A3862,[1]Monitoramento_Base_somente_disp!$A:$J,9,FALSE),0)</f>
        <v>0</v>
      </c>
      <c r="G3862">
        <f>IFERROR(VLOOKUP(A3862,[1]Monitoramento_Base_somente_disp!$A:$J,10,FALSE),0)</f>
        <v>0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Não</v>
      </c>
      <c r="Y3862" t="str">
        <f t="shared" si="366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8c04557f-fd53-4c74-80a8-0d8bfa82ceea"/>
    <ds:schemaRef ds:uri="http://schemas.microsoft.com/office/2006/metadata/properties"/>
    <ds:schemaRef ds:uri="http://purl.org/dc/elements/1.1/"/>
    <ds:schemaRef ds:uri="b0ada803-87a5-4f80-bf3c-49fd012dc2db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2024-12-16T13:35:51Z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